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350" windowWidth="12390" windowHeight="6780" activeTab="0"/>
  </bookViews>
  <sheets>
    <sheet name="パイロン表" sheetId="1" r:id="rId1"/>
    <sheet name="距離表" sheetId="2" r:id="rId2"/>
  </sheets>
  <definedNames>
    <definedName name="_xlnm.Print_Area" localSheetId="0">'パイロン表'!$E$3:$M$56</definedName>
    <definedName name="_xlnm.Print_Area" localSheetId="1">'距離表'!$T$3:$BR$56</definedName>
  </definedNames>
  <calcPr fullCalcOnLoad="1"/>
</workbook>
</file>

<file path=xl/sharedStrings.xml><?xml version="1.0" encoding="utf-8"?>
<sst xmlns="http://schemas.openxmlformats.org/spreadsheetml/2006/main" count="345" uniqueCount="275">
  <si>
    <t>パイロン名</t>
  </si>
  <si>
    <t>パイロン符号</t>
  </si>
  <si>
    <t>北緯Latitude</t>
  </si>
  <si>
    <t>東経longtitude</t>
  </si>
  <si>
    <t>テイクオフ</t>
  </si>
  <si>
    <t>WGS84</t>
  </si>
  <si>
    <t>ddd.mmss.s</t>
  </si>
  <si>
    <t>ddd</t>
  </si>
  <si>
    <t>mm</t>
  </si>
  <si>
    <t>ss.s</t>
  </si>
  <si>
    <t>Ｎ度</t>
  </si>
  <si>
    <t>Ｅ度</t>
  </si>
  <si>
    <t>N radian</t>
  </si>
  <si>
    <t>E radian</t>
  </si>
  <si>
    <t>距離＝6370 x ArcCos(Sin(Lat1) x Sin(Lat2) + Cos(Lat1) x Cos(Lat2) x Cos(Lon1-Lon2)</t>
  </si>
  <si>
    <t>*</t>
  </si>
  <si>
    <t>rad = deg /360 x 2PI</t>
  </si>
  <si>
    <t>鷹取鉄塔</t>
  </si>
  <si>
    <t>東の鉄塔</t>
  </si>
  <si>
    <t>西の鉄塔</t>
  </si>
  <si>
    <t>ｸﾞﾗｲﾀﾞｰ山</t>
  </si>
  <si>
    <t>杉谷鉄塔</t>
  </si>
  <si>
    <t>霊園</t>
  </si>
  <si>
    <t>高良大社</t>
  </si>
  <si>
    <t>仏舎利</t>
  </si>
  <si>
    <t>元テッペンゴルフ</t>
  </si>
  <si>
    <t>青少年ｾﾝﾀｰ</t>
  </si>
  <si>
    <t>ゆうかり学園</t>
  </si>
  <si>
    <t>内山緑地</t>
  </si>
  <si>
    <t>ノリタケダイヤ工場</t>
  </si>
  <si>
    <t>カゴメ</t>
  </si>
  <si>
    <t>ふれあい農業公園</t>
  </si>
  <si>
    <t>道の駅うきは</t>
  </si>
  <si>
    <t>工場</t>
  </si>
  <si>
    <t>清掃センター</t>
  </si>
  <si>
    <t>緑化センター</t>
  </si>
  <si>
    <t>クボタ</t>
  </si>
  <si>
    <t>ワコール</t>
  </si>
  <si>
    <t>寿橋</t>
  </si>
  <si>
    <t>平成ホテル</t>
  </si>
  <si>
    <t>恵蘇宿橋</t>
  </si>
  <si>
    <t>朝羽大橋</t>
  </si>
  <si>
    <t>両筑橋</t>
  </si>
  <si>
    <t>片瀬橋</t>
  </si>
  <si>
    <t>大城橋</t>
  </si>
  <si>
    <t>山田PA</t>
  </si>
  <si>
    <t>朝倉IC</t>
  </si>
  <si>
    <t>大福小学校</t>
  </si>
  <si>
    <t>ブリヂストン工場</t>
  </si>
  <si>
    <t>甘木ＩＣ</t>
  </si>
  <si>
    <t>ライスセンター</t>
  </si>
  <si>
    <t>ナフコ</t>
  </si>
  <si>
    <t>小郡ＩＣ</t>
  </si>
  <si>
    <t>堆肥センター</t>
  </si>
  <si>
    <t>アサヒゴム工場</t>
  </si>
  <si>
    <t>寺内ダム</t>
  </si>
  <si>
    <t>ふくれん工場</t>
  </si>
  <si>
    <t>衛生センター</t>
  </si>
  <si>
    <t>才田組</t>
  </si>
  <si>
    <t>キリンビール工場</t>
  </si>
  <si>
    <t>花立山</t>
  </si>
  <si>
    <t>ランディング①</t>
  </si>
  <si>
    <t>ランディング②</t>
  </si>
  <si>
    <t>ランディング③</t>
  </si>
  <si>
    <t>ランディング④</t>
  </si>
  <si>
    <t>TO0068</t>
  </si>
  <si>
    <t>LD1002</t>
  </si>
  <si>
    <t>LD2002</t>
  </si>
  <si>
    <t>LD3002</t>
  </si>
  <si>
    <t>LD4004</t>
  </si>
  <si>
    <t>A10077</t>
  </si>
  <si>
    <t>A20073</t>
  </si>
  <si>
    <t>A30064</t>
  </si>
  <si>
    <t>A40062</t>
  </si>
  <si>
    <t>A50059</t>
  </si>
  <si>
    <t>A60012</t>
  </si>
  <si>
    <t>A70021</t>
  </si>
  <si>
    <t>B10007</t>
  </si>
  <si>
    <t>B20013</t>
  </si>
  <si>
    <t>B30021</t>
  </si>
  <si>
    <t>B40007</t>
  </si>
  <si>
    <t>B50007</t>
  </si>
  <si>
    <t>B60003</t>
  </si>
  <si>
    <t>B70002</t>
  </si>
  <si>
    <t>B80002</t>
  </si>
  <si>
    <t>C10007</t>
  </si>
  <si>
    <t>C20003</t>
  </si>
  <si>
    <t>C30002</t>
  </si>
  <si>
    <t>C40002</t>
  </si>
  <si>
    <t>C50002</t>
  </si>
  <si>
    <t>C60001</t>
  </si>
  <si>
    <t>D10004</t>
  </si>
  <si>
    <t>D20016</t>
  </si>
  <si>
    <t>D30002</t>
  </si>
  <si>
    <t>D40002</t>
  </si>
  <si>
    <t>D50002</t>
  </si>
  <si>
    <t>D60001</t>
  </si>
  <si>
    <t>D70001</t>
  </si>
  <si>
    <t>E10006</t>
  </si>
  <si>
    <t>E20002</t>
  </si>
  <si>
    <t>E30002</t>
  </si>
  <si>
    <t>E40003</t>
  </si>
  <si>
    <t>E50003</t>
  </si>
  <si>
    <t>E60001</t>
  </si>
  <si>
    <t>E70001</t>
  </si>
  <si>
    <t>E80002</t>
  </si>
  <si>
    <t>F10012</t>
  </si>
  <si>
    <t>F20004</t>
  </si>
  <si>
    <t>F30006</t>
  </si>
  <si>
    <t>F40004</t>
  </si>
  <si>
    <t>F50012</t>
  </si>
  <si>
    <t>F60006</t>
  </si>
  <si>
    <t>F70003</t>
  </si>
  <si>
    <t>F80012</t>
  </si>
  <si>
    <t>花立山</t>
  </si>
  <si>
    <t>ASL</t>
  </si>
  <si>
    <t>海抜</t>
  </si>
  <si>
    <t>テイクオフ</t>
  </si>
  <si>
    <t>ランディング①</t>
  </si>
  <si>
    <t>ランディング②</t>
  </si>
  <si>
    <t>ランディング③</t>
  </si>
  <si>
    <t>ランディング④</t>
  </si>
  <si>
    <t>鷹取鉄塔</t>
  </si>
  <si>
    <t>東の鉄塔</t>
  </si>
  <si>
    <t>西の鉄塔</t>
  </si>
  <si>
    <t>ｸﾞﾗｲﾀﾞｰ山</t>
  </si>
  <si>
    <t>杉谷鉄塔</t>
  </si>
  <si>
    <t>霊園</t>
  </si>
  <si>
    <t>高良大社</t>
  </si>
  <si>
    <t>仏舎利</t>
  </si>
  <si>
    <t>元テッペンゴルフ</t>
  </si>
  <si>
    <t>青少年ｾﾝﾀｰ</t>
  </si>
  <si>
    <t>ゆうかり学園</t>
  </si>
  <si>
    <t>内山緑地</t>
  </si>
  <si>
    <t>ノリタケダイヤ工場</t>
  </si>
  <si>
    <t>カゴメ</t>
  </si>
  <si>
    <t>ふれあい農業公園</t>
  </si>
  <si>
    <t>道の駅うきは</t>
  </si>
  <si>
    <t>工場</t>
  </si>
  <si>
    <t>清掃センター</t>
  </si>
  <si>
    <t>緑化センター</t>
  </si>
  <si>
    <t>クボタ</t>
  </si>
  <si>
    <t>ワコール</t>
  </si>
  <si>
    <t>寿橋</t>
  </si>
  <si>
    <t>平成ホテル</t>
  </si>
  <si>
    <t>恵蘇宿橋</t>
  </si>
  <si>
    <t>朝羽大橋</t>
  </si>
  <si>
    <t>両筑橋</t>
  </si>
  <si>
    <t>片瀬橋</t>
  </si>
  <si>
    <t>大城橋</t>
  </si>
  <si>
    <t>山田PA</t>
  </si>
  <si>
    <t>朝倉IC</t>
  </si>
  <si>
    <t>大福小学校</t>
  </si>
  <si>
    <t>ブリヂストン工場</t>
  </si>
  <si>
    <t>甘木ＩＣ</t>
  </si>
  <si>
    <t>ナフコ</t>
  </si>
  <si>
    <t>小郡ＩＣ</t>
  </si>
  <si>
    <t>堆肥センター</t>
  </si>
  <si>
    <t>アサヒゴム工場</t>
  </si>
  <si>
    <t>寺内ダム</t>
  </si>
  <si>
    <t>ふくれん工場</t>
  </si>
  <si>
    <t>衛生センター</t>
  </si>
  <si>
    <t>才田組</t>
  </si>
  <si>
    <t>キリンビール工場</t>
  </si>
  <si>
    <t>パイロン名</t>
  </si>
  <si>
    <t>WGS84</t>
  </si>
  <si>
    <t>rad = deg /360 x 2PI</t>
  </si>
  <si>
    <t>ddd</t>
  </si>
  <si>
    <t>mm</t>
  </si>
  <si>
    <t>ss.s</t>
  </si>
  <si>
    <t>ASL</t>
  </si>
  <si>
    <t>*</t>
  </si>
  <si>
    <t>N radian</t>
  </si>
  <si>
    <t>E radian</t>
  </si>
  <si>
    <t>TO0068</t>
  </si>
  <si>
    <t>テイクオフ</t>
  </si>
  <si>
    <t>LD1002</t>
  </si>
  <si>
    <t>ランディング①</t>
  </si>
  <si>
    <t>LD2002</t>
  </si>
  <si>
    <t>ランディング②</t>
  </si>
  <si>
    <t>LD3002</t>
  </si>
  <si>
    <t>ランディング③</t>
  </si>
  <si>
    <t>LD4004</t>
  </si>
  <si>
    <t>ランディング④</t>
  </si>
  <si>
    <t>A10077</t>
  </si>
  <si>
    <t>鷹取鉄塔</t>
  </si>
  <si>
    <t>A20073</t>
  </si>
  <si>
    <t>東の鉄塔</t>
  </si>
  <si>
    <t>A30064</t>
  </si>
  <si>
    <t>西の鉄塔</t>
  </si>
  <si>
    <t>A40062</t>
  </si>
  <si>
    <t>ｸﾞﾗｲﾀﾞｰ山</t>
  </si>
  <si>
    <t>A50059</t>
  </si>
  <si>
    <t>杉谷鉄塔</t>
  </si>
  <si>
    <t>A60012</t>
  </si>
  <si>
    <t>霊園</t>
  </si>
  <si>
    <t>A70021</t>
  </si>
  <si>
    <t>高良大社</t>
  </si>
  <si>
    <t>B10007</t>
  </si>
  <si>
    <t>仏舎利</t>
  </si>
  <si>
    <t>B20013</t>
  </si>
  <si>
    <t>B30021</t>
  </si>
  <si>
    <t>青少年ｾﾝﾀｰ</t>
  </si>
  <si>
    <t>B40007</t>
  </si>
  <si>
    <t>ゆうかり学園</t>
  </si>
  <si>
    <t>B50007</t>
  </si>
  <si>
    <t>内山緑地</t>
  </si>
  <si>
    <t>B60003</t>
  </si>
  <si>
    <t>ノリタケダイヤ工場</t>
  </si>
  <si>
    <t>B70002</t>
  </si>
  <si>
    <t>カゴメ</t>
  </si>
  <si>
    <t>B80002</t>
  </si>
  <si>
    <t>ふれあい農業公園</t>
  </si>
  <si>
    <t>C10007</t>
  </si>
  <si>
    <t>道の駅うきは</t>
  </si>
  <si>
    <t>C20003</t>
  </si>
  <si>
    <t>工場</t>
  </si>
  <si>
    <t>C30002</t>
  </si>
  <si>
    <t>清掃センター</t>
  </si>
  <si>
    <t>C40002</t>
  </si>
  <si>
    <t>緑化センター</t>
  </si>
  <si>
    <t>C50002</t>
  </si>
  <si>
    <t>クボタ</t>
  </si>
  <si>
    <t>C60001</t>
  </si>
  <si>
    <t>ワコール</t>
  </si>
  <si>
    <t>D10004</t>
  </si>
  <si>
    <t>寿橋</t>
  </si>
  <si>
    <t>D20016</t>
  </si>
  <si>
    <t>平成ホテル</t>
  </si>
  <si>
    <t>D30002</t>
  </si>
  <si>
    <t>恵蘇宿橋</t>
  </si>
  <si>
    <t>D40002</t>
  </si>
  <si>
    <t>朝羽大橋</t>
  </si>
  <si>
    <t>D50002</t>
  </si>
  <si>
    <t>両筑橋</t>
  </si>
  <si>
    <t>D60001</t>
  </si>
  <si>
    <t>片瀬橋</t>
  </si>
  <si>
    <t>D70001</t>
  </si>
  <si>
    <t>大城橋</t>
  </si>
  <si>
    <t>E10006</t>
  </si>
  <si>
    <t>山田PA</t>
  </si>
  <si>
    <t>E20002</t>
  </si>
  <si>
    <t>朝倉IC</t>
  </si>
  <si>
    <t>E30002</t>
  </si>
  <si>
    <t>大福小学校</t>
  </si>
  <si>
    <t>E40003</t>
  </si>
  <si>
    <t>ブリヂストン工場</t>
  </si>
  <si>
    <t>E50003</t>
  </si>
  <si>
    <t>甘木ＩＣ</t>
  </si>
  <si>
    <t>E60001</t>
  </si>
  <si>
    <t>E70001</t>
  </si>
  <si>
    <t>ナフコ</t>
  </si>
  <si>
    <t>E80002</t>
  </si>
  <si>
    <t>小郡ＩＣ</t>
  </si>
  <si>
    <t>F10012</t>
  </si>
  <si>
    <t>堆肥センター</t>
  </si>
  <si>
    <t>F20004</t>
  </si>
  <si>
    <t>アサヒゴム工場</t>
  </si>
  <si>
    <t>F30006</t>
  </si>
  <si>
    <t>寺内ダム</t>
  </si>
  <si>
    <t>F40004</t>
  </si>
  <si>
    <t>ふくれん工場</t>
  </si>
  <si>
    <t>F50012</t>
  </si>
  <si>
    <t>衛生センター</t>
  </si>
  <si>
    <t>F60006</t>
  </si>
  <si>
    <t>才田組</t>
  </si>
  <si>
    <t>F70003</t>
  </si>
  <si>
    <t>キリンビール工場</t>
  </si>
  <si>
    <t>F80012</t>
  </si>
  <si>
    <t>花立山</t>
  </si>
  <si>
    <t>２００４ハンググライディング日本選手権 in 耳納</t>
  </si>
  <si>
    <t>ＧＰＳ記号</t>
  </si>
  <si>
    <t>テッペンゴルフ跡地</t>
  </si>
  <si>
    <t>＜パイロンリスト＞</t>
  </si>
  <si>
    <t>テッペンゴルフ跡地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</si>
</sst>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_);[Red]\(0\)"/>
    <numFmt numFmtId="178" formatCode="0.0_);[Red]\(0.0\)"/>
    <numFmt numFmtId="179" formatCode="0.00000_);[Red]\(0.00000\)"/>
    <numFmt numFmtId="180" formatCode="0.00000000_ "/>
    <numFmt numFmtId="181" formatCode="0.00_ "/>
    <numFmt numFmtId="182" formatCode="0.0_ "/>
    <numFmt numFmtId="183" formatCode="0_ "/>
    <numFmt numFmtId="184" formatCode="0.00_);[Red]\(0.00\)"/>
    <numFmt numFmtId="185" formatCode="0.000_);[Red]\(0.0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0" fontId="0" fillId="2" borderId="3" xfId="0" applyFill="1" applyBorder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177" fontId="0" fillId="2" borderId="3" xfId="0" applyNumberFormat="1" applyFill="1" applyBorder="1" applyAlignment="1">
      <alignment/>
    </xf>
    <xf numFmtId="0" fontId="0" fillId="2" borderId="7" xfId="0" applyFill="1" applyBorder="1" applyAlignment="1">
      <alignment/>
    </xf>
    <xf numFmtId="182" fontId="5" fillId="2" borderId="11" xfId="0" applyNumberFormat="1" applyFont="1" applyFill="1" applyBorder="1" applyAlignment="1">
      <alignment/>
    </xf>
    <xf numFmtId="182" fontId="4" fillId="2" borderId="8" xfId="0" applyNumberFormat="1" applyFont="1" applyFill="1" applyBorder="1" applyAlignment="1">
      <alignment/>
    </xf>
    <xf numFmtId="182" fontId="5" fillId="2" borderId="8" xfId="0" applyNumberFormat="1" applyFont="1" applyFill="1" applyBorder="1" applyAlignment="1">
      <alignment/>
    </xf>
    <xf numFmtId="182" fontId="5" fillId="2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49" fontId="0" fillId="0" borderId="19" xfId="0" applyNumberFormat="1" applyFill="1" applyBorder="1" applyAlignment="1">
      <alignment shrinkToFit="1"/>
    </xf>
    <xf numFmtId="49" fontId="0" fillId="0" borderId="20" xfId="0" applyNumberFormat="1" applyFill="1" applyBorder="1" applyAlignment="1">
      <alignment shrinkToFit="1"/>
    </xf>
    <xf numFmtId="0" fontId="0" fillId="0" borderId="12" xfId="0" applyFill="1" applyBorder="1" applyAlignment="1">
      <alignment horizontal="center"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49" fontId="0" fillId="0" borderId="6" xfId="0" applyNumberFormat="1" applyFill="1" applyBorder="1" applyAlignment="1">
      <alignment/>
    </xf>
    <xf numFmtId="49" fontId="0" fillId="0" borderId="7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18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4" fillId="0" borderId="8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1" xfId="0" applyNumberFormat="1" applyFill="1" applyBorder="1" applyAlignment="1">
      <alignment/>
    </xf>
    <xf numFmtId="179" fontId="0" fillId="0" borderId="21" xfId="0" applyNumberFormat="1" applyFill="1" applyBorder="1" applyAlignment="1">
      <alignment/>
    </xf>
    <xf numFmtId="180" fontId="0" fillId="0" borderId="2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177" fontId="0" fillId="2" borderId="22" xfId="0" applyNumberFormat="1" applyFill="1" applyBorder="1" applyAlignment="1">
      <alignment/>
    </xf>
    <xf numFmtId="177" fontId="0" fillId="2" borderId="24" xfId="0" applyNumberFormat="1" applyFill="1" applyBorder="1" applyAlignment="1">
      <alignment/>
    </xf>
    <xf numFmtId="184" fontId="0" fillId="2" borderId="25" xfId="0" applyNumberFormat="1" applyFill="1" applyBorder="1" applyAlignment="1">
      <alignment/>
    </xf>
    <xf numFmtId="177" fontId="0" fillId="2" borderId="26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6" xfId="0" applyFill="1" applyBorder="1" applyAlignment="1">
      <alignment/>
    </xf>
    <xf numFmtId="182" fontId="4" fillId="2" borderId="28" xfId="0" applyNumberFormat="1" applyFont="1" applyFill="1" applyBorder="1" applyAlignment="1">
      <alignment/>
    </xf>
    <xf numFmtId="182" fontId="5" fillId="2" borderId="24" xfId="0" applyNumberFormat="1" applyFont="1" applyFill="1" applyBorder="1" applyAlignment="1">
      <alignment/>
    </xf>
    <xf numFmtId="182" fontId="5" fillId="2" borderId="25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/>
    </xf>
    <xf numFmtId="177" fontId="0" fillId="2" borderId="12" xfId="0" applyNumberFormat="1" applyFill="1" applyBorder="1" applyAlignment="1">
      <alignment/>
    </xf>
    <xf numFmtId="177" fontId="0" fillId="2" borderId="13" xfId="0" applyNumberFormat="1" applyFill="1" applyBorder="1" applyAlignment="1">
      <alignment/>
    </xf>
    <xf numFmtId="184" fontId="0" fillId="2" borderId="14" xfId="0" applyNumberFormat="1" applyFill="1" applyBorder="1" applyAlignment="1">
      <alignment/>
    </xf>
    <xf numFmtId="177" fontId="0" fillId="2" borderId="29" xfId="0" applyNumberForma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182" fontId="5" fillId="2" borderId="31" xfId="0" applyNumberFormat="1" applyFont="1" applyFill="1" applyBorder="1" applyAlignment="1">
      <alignment/>
    </xf>
    <xf numFmtId="182" fontId="5" fillId="2" borderId="13" xfId="0" applyNumberFormat="1" applyFont="1" applyFill="1" applyBorder="1" applyAlignment="1">
      <alignment/>
    </xf>
    <xf numFmtId="182" fontId="4" fillId="2" borderId="14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Fill="1" applyBorder="1" applyAlignment="1">
      <alignment horizontal="center" vertical="center" shrinkToFit="1"/>
    </xf>
    <xf numFmtId="49" fontId="0" fillId="0" borderId="34" xfId="0" applyNumberFormat="1" applyFill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49" fontId="0" fillId="0" borderId="36" xfId="0" applyNumberFormat="1" applyFill="1" applyBorder="1" applyAlignment="1">
      <alignment horizontal="center" vertical="top" shrinkToFit="1"/>
    </xf>
    <xf numFmtId="0" fontId="0" fillId="0" borderId="36" xfId="0" applyFill="1" applyBorder="1" applyAlignment="1">
      <alignment horizontal="center" vertical="top" shrinkToFit="1"/>
    </xf>
    <xf numFmtId="49" fontId="0" fillId="0" borderId="37" xfId="0" applyNumberFormat="1" applyFill="1" applyBorder="1" applyAlignment="1">
      <alignment horizontal="center" vertical="top" shrinkToFit="1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BR56"/>
  <sheetViews>
    <sheetView tabSelected="1" view="pageBreakPreview" zoomScaleSheetLayoutView="100" workbookViewId="0" topLeftCell="E3">
      <selection activeCell="E3" sqref="A3:IV4"/>
    </sheetView>
  </sheetViews>
  <sheetFormatPr defaultColWidth="9.00390625" defaultRowHeight="13.5"/>
  <cols>
    <col min="1" max="3" width="1.625" style="0" hidden="1" customWidth="1"/>
    <col min="4" max="4" width="0" style="0" hidden="1" customWidth="1"/>
    <col min="5" max="5" width="10.00390625" style="0" bestFit="1" customWidth="1"/>
    <col min="6" max="6" width="17.625" style="0" customWidth="1"/>
    <col min="7" max="7" width="7.375" style="0" bestFit="1" customWidth="1"/>
    <col min="8" max="8" width="4.875" style="0" bestFit="1" customWidth="1"/>
    <col min="9" max="9" width="6.875" style="0" customWidth="1"/>
    <col min="10" max="10" width="6.75390625" style="0" customWidth="1"/>
    <col min="11" max="11" width="4.875" style="0" bestFit="1" customWidth="1"/>
    <col min="12" max="12" width="7.00390625" style="0" customWidth="1"/>
    <col min="13" max="13" width="6.25390625" style="0" bestFit="1" customWidth="1"/>
    <col min="14" max="14" width="2.375" style="0" hidden="1" customWidth="1"/>
    <col min="15" max="18" width="7.25390625" style="0" hidden="1" customWidth="1"/>
    <col min="19" max="19" width="2.375" style="0" hidden="1" customWidth="1"/>
    <col min="20" max="20" width="8.25390625" style="0" customWidth="1"/>
    <col min="21" max="21" width="17.125" style="0" customWidth="1"/>
    <col min="22" max="27" width="5.875" style="0" customWidth="1"/>
    <col min="28" max="28" width="6.625" style="0" customWidth="1"/>
    <col min="29" max="70" width="5.875" style="0" customWidth="1"/>
  </cols>
  <sheetData>
    <row r="1" ht="4.5" customHeight="1" hidden="1"/>
    <row r="2" ht="4.5" customHeight="1" hidden="1"/>
    <row r="3" spans="5:15" ht="13.5">
      <c r="E3" s="83" t="s">
        <v>270</v>
      </c>
      <c r="O3" t="s">
        <v>14</v>
      </c>
    </row>
    <row r="4" ht="13.5">
      <c r="E4" s="83" t="s">
        <v>273</v>
      </c>
    </row>
    <row r="5" spans="7:24" ht="13.5">
      <c r="G5" t="s">
        <v>165</v>
      </c>
      <c r="O5" t="s">
        <v>166</v>
      </c>
      <c r="V5" s="1"/>
      <c r="W5" s="1"/>
      <c r="X5" s="1"/>
    </row>
    <row r="6" spans="5:13" ht="13.5">
      <c r="E6" s="96" t="s">
        <v>271</v>
      </c>
      <c r="F6" s="98" t="s">
        <v>0</v>
      </c>
      <c r="G6" s="93" t="s">
        <v>2</v>
      </c>
      <c r="H6" s="94"/>
      <c r="I6" s="95"/>
      <c r="J6" s="93" t="s">
        <v>3</v>
      </c>
      <c r="K6" s="94"/>
      <c r="L6" s="95"/>
      <c r="M6" s="79" t="s">
        <v>116</v>
      </c>
    </row>
    <row r="7" spans="5:70" s="24" customFormat="1" ht="15" customHeight="1">
      <c r="E7" s="97"/>
      <c r="F7" s="99"/>
      <c r="G7" s="36" t="s">
        <v>167</v>
      </c>
      <c r="H7" s="81" t="s">
        <v>168</v>
      </c>
      <c r="I7" s="82" t="s">
        <v>169</v>
      </c>
      <c r="J7" s="36" t="s">
        <v>167</v>
      </c>
      <c r="K7" s="81" t="s">
        <v>168</v>
      </c>
      <c r="L7" s="82" t="s">
        <v>169</v>
      </c>
      <c r="M7" s="80" t="s">
        <v>170</v>
      </c>
      <c r="N7" s="24" t="s">
        <v>171</v>
      </c>
      <c r="O7" s="24" t="s">
        <v>10</v>
      </c>
      <c r="P7" s="24" t="s">
        <v>11</v>
      </c>
      <c r="Q7" s="24" t="s">
        <v>172</v>
      </c>
      <c r="R7" s="24" t="s">
        <v>173</v>
      </c>
      <c r="S7" s="24" t="s">
        <v>171</v>
      </c>
      <c r="T7" s="30" t="s">
        <v>1</v>
      </c>
      <c r="U7" s="31" t="s">
        <v>164</v>
      </c>
      <c r="V7" s="32" t="str">
        <f>E8</f>
        <v>TO0068</v>
      </c>
      <c r="W7" s="33" t="str">
        <f>E9</f>
        <v>LD1002</v>
      </c>
      <c r="X7" s="33" t="str">
        <f>E10</f>
        <v>LD2002</v>
      </c>
      <c r="Y7" s="33" t="str">
        <f>E11</f>
        <v>LD3002</v>
      </c>
      <c r="Z7" s="33" t="str">
        <f>E12</f>
        <v>LD4004</v>
      </c>
      <c r="AA7" s="33" t="str">
        <f>E13</f>
        <v>A10077</v>
      </c>
      <c r="AB7" s="33" t="str">
        <f>E14</f>
        <v>A20073</v>
      </c>
      <c r="AC7" s="33" t="str">
        <f>E15</f>
        <v>A30064</v>
      </c>
      <c r="AD7" s="33" t="str">
        <f>E16</f>
        <v>A40062</v>
      </c>
      <c r="AE7" s="33" t="str">
        <f>E17</f>
        <v>A50059</v>
      </c>
      <c r="AF7" s="33" t="str">
        <f>E18</f>
        <v>A60012</v>
      </c>
      <c r="AG7" s="33" t="str">
        <f>E19</f>
        <v>A70021</v>
      </c>
      <c r="AH7" s="33" t="str">
        <f>E20</f>
        <v>B10007</v>
      </c>
      <c r="AI7" s="33" t="str">
        <f>E21</f>
        <v>B20013</v>
      </c>
      <c r="AJ7" s="33" t="str">
        <f>E22</f>
        <v>B30021</v>
      </c>
      <c r="AK7" s="33" t="str">
        <f>E23</f>
        <v>B40007</v>
      </c>
      <c r="AL7" s="33" t="str">
        <f>E24</f>
        <v>B50007</v>
      </c>
      <c r="AM7" s="33" t="str">
        <f>E25</f>
        <v>B60003</v>
      </c>
      <c r="AN7" s="33" t="str">
        <f>E26</f>
        <v>B70002</v>
      </c>
      <c r="AO7" s="33" t="str">
        <f>E27</f>
        <v>B80002</v>
      </c>
      <c r="AP7" s="33" t="str">
        <f>E28</f>
        <v>C10007</v>
      </c>
      <c r="AQ7" s="33" t="str">
        <f>E29</f>
        <v>C20003</v>
      </c>
      <c r="AR7" s="33" t="str">
        <f>E30</f>
        <v>C30002</v>
      </c>
      <c r="AS7" s="33" t="str">
        <f>E31</f>
        <v>C40002</v>
      </c>
      <c r="AT7" s="33" t="str">
        <f>E32</f>
        <v>C50002</v>
      </c>
      <c r="AU7" s="33" t="str">
        <f>E33</f>
        <v>C60001</v>
      </c>
      <c r="AV7" s="33" t="str">
        <f>E34</f>
        <v>D10004</v>
      </c>
      <c r="AW7" s="33" t="str">
        <f>E35</f>
        <v>D20016</v>
      </c>
      <c r="AX7" s="33" t="str">
        <f>E36</f>
        <v>D30002</v>
      </c>
      <c r="AY7" s="33" t="str">
        <f>E37</f>
        <v>D40002</v>
      </c>
      <c r="AZ7" s="33" t="str">
        <f>E38</f>
        <v>D50002</v>
      </c>
      <c r="BA7" s="33" t="str">
        <f>E39</f>
        <v>D60001</v>
      </c>
      <c r="BB7" s="33" t="str">
        <f>E40</f>
        <v>D70001</v>
      </c>
      <c r="BC7" s="33" t="str">
        <f>E41</f>
        <v>E10006</v>
      </c>
      <c r="BD7" s="33" t="str">
        <f>E42</f>
        <v>E20002</v>
      </c>
      <c r="BE7" s="33" t="str">
        <f>E43</f>
        <v>E30002</v>
      </c>
      <c r="BF7" s="33" t="str">
        <f>E44</f>
        <v>E40003</v>
      </c>
      <c r="BG7" s="33" t="str">
        <f>E45</f>
        <v>E50003</v>
      </c>
      <c r="BH7" s="33" t="str">
        <f>E46</f>
        <v>E60001</v>
      </c>
      <c r="BI7" s="33" t="str">
        <f>E47</f>
        <v>E70001</v>
      </c>
      <c r="BJ7" s="33" t="str">
        <f>E48</f>
        <v>E80002</v>
      </c>
      <c r="BK7" s="33" t="str">
        <f>E49</f>
        <v>F10012</v>
      </c>
      <c r="BL7" s="33" t="str">
        <f>E50</f>
        <v>F20004</v>
      </c>
      <c r="BM7" s="33" t="str">
        <f>E51</f>
        <v>F30006</v>
      </c>
      <c r="BN7" s="34" t="str">
        <f>E52</f>
        <v>F40004</v>
      </c>
      <c r="BO7" s="34" t="str">
        <f>E53</f>
        <v>F50012</v>
      </c>
      <c r="BP7" s="34" t="str">
        <f>E54</f>
        <v>F60006</v>
      </c>
      <c r="BQ7" s="34" t="str">
        <f>E55</f>
        <v>F70003</v>
      </c>
      <c r="BR7" s="35" t="str">
        <f>E56</f>
        <v>F80012</v>
      </c>
    </row>
    <row r="8" spans="5:70" s="6" customFormat="1" ht="15" customHeight="1">
      <c r="E8" s="58" t="s">
        <v>174</v>
      </c>
      <c r="F8" s="59" t="s">
        <v>175</v>
      </c>
      <c r="G8" s="60">
        <v>33</v>
      </c>
      <c r="H8" s="61">
        <v>18</v>
      </c>
      <c r="I8" s="62">
        <v>21.69</v>
      </c>
      <c r="J8" s="60">
        <v>130</v>
      </c>
      <c r="K8" s="61">
        <v>41</v>
      </c>
      <c r="L8" s="62">
        <v>23.39</v>
      </c>
      <c r="M8" s="63">
        <v>684</v>
      </c>
      <c r="O8" s="14">
        <f aca="true" t="shared" si="0" ref="O8:O39">G8+(H8/60)+(I8/3600)</f>
        <v>33.306025</v>
      </c>
      <c r="P8" s="15">
        <f aca="true" t="shared" si="1" ref="P8:P39">J8+(K8/60)+(L8/3600)</f>
        <v>130.68983055555555</v>
      </c>
      <c r="Q8" s="16">
        <f aca="true" t="shared" si="2" ref="Q8:Q39">(O8/360)*2*PI()</f>
        <v>0.5812997970015443</v>
      </c>
      <c r="R8" s="16">
        <f aca="true" t="shared" si="3" ref="R8:R39">(P8/360)*2*PI()</f>
        <v>2.2809678420679345</v>
      </c>
      <c r="T8" s="64" t="str">
        <f aca="true" t="shared" si="4" ref="T8:T39">E8</f>
        <v>TO0068</v>
      </c>
      <c r="U8" s="65" t="s">
        <v>117</v>
      </c>
      <c r="V8" s="66">
        <f aca="true" t="shared" si="5" ref="V8:V39">6370*ACOS(SIN($Q$8)*SIN($Q8)+COS($Q$8)*COS($Q8)*COS($R$8-$R8))</f>
        <v>9.492039680480957E-05</v>
      </c>
      <c r="W8" s="67">
        <f aca="true" t="shared" si="6" ref="W8:W39">6370*ACOS(SIN($Q$9)*SIN($Q8)+COS($Q$9)*COS($Q8)*COS($R$9-$R8))</f>
        <v>3.1595948991287615</v>
      </c>
      <c r="X8" s="67">
        <f aca="true" t="shared" si="7" ref="X8:X39">6370*ACOS(SIN($Q$10)*SIN($Q8)+COS($Q$10)*COS($Q8)*COS($R$10-$R8))</f>
        <v>6.074970705175837</v>
      </c>
      <c r="Y8" s="67">
        <f aca="true" t="shared" si="8" ref="Y8:Y39">6370*ACOS(SIN($Q$11)*SIN($Q8)+COS($Q$11)*COS($Q8)*COS($R$11-$R8))</f>
        <v>9.367569908441038</v>
      </c>
      <c r="Z8" s="67">
        <f aca="true" t="shared" si="9" ref="Z8:Z39">6370*ACOS(SIN($Q$12)*SIN($Q8)+COS($Q$12)*COS($Q8)*COS($R$12-$R8))</f>
        <v>12.886434012851954</v>
      </c>
      <c r="AA8" s="67">
        <f aca="true" t="shared" si="10" ref="AA8:AA39">6370*ACOS(SIN($Q$13)*SIN($Q8)+COS($Q$13)*COS($Q8)*COS($R$13-$R8))</f>
        <v>3.938211826357374</v>
      </c>
      <c r="AB8" s="67">
        <f aca="true" t="shared" si="11" ref="AB8:AB39">6370*ACOS(SIN($Q$14)*SIN($Q8)+COS($Q$14)*COS($Q8)*COS($R$14-$R8))</f>
        <v>0.9813086857994069</v>
      </c>
      <c r="AC8" s="67">
        <f aca="true" t="shared" si="12" ref="AC8:AC39">6370*ACOS(SIN($Q$15)*SIN($Q8)+COS($Q$15)*COS($Q8)*COS($R$15-$R8))</f>
        <v>1.475607073460825</v>
      </c>
      <c r="AD8" s="67">
        <f aca="true" t="shared" si="13" ref="AD8:AD39">6370*ACOS(SIN($Q$16)*SIN($Q8)+COS($Q$16)*COS($Q8)*COS($R$16-$R8))</f>
        <v>4.9540331358087775</v>
      </c>
      <c r="AE8" s="67">
        <f aca="true" t="shared" si="14" ref="AE8:AE39">6370*ACOS(SIN($Q$17)*SIN($Q8)+COS($Q$17)*COS($Q8)*COS($R$17-$R8))</f>
        <v>6.150506604197021</v>
      </c>
      <c r="AF8" s="67">
        <f aca="true" t="shared" si="15" ref="AF8:AF39">6370*ACOS(SIN($Q$18)*SIN($Q8)+COS($Q$18)*COS($Q8)*COS($R$18-$R8))</f>
        <v>7.808836382430129</v>
      </c>
      <c r="AG8" s="67">
        <f aca="true" t="shared" si="16" ref="AG8:AG39">6370*ACOS(SIN($Q$19)*SIN($Q8)+COS($Q$19)*COS($Q8)*COS($R$19-$R8))</f>
        <v>11.592020185275949</v>
      </c>
      <c r="AH8" s="67">
        <f aca="true" t="shared" si="17" ref="AH8:AH39">6370*ACOS(SIN($Q$20)*SIN($Q8)+COS($Q$20)*COS($Q8)*COS($R$20-$R8))</f>
        <v>7.621766099903617</v>
      </c>
      <c r="AI8" s="67">
        <f aca="true" t="shared" si="18" ref="AI8:AI39">6370*ACOS(SIN($Q$21)*SIN($Q8)+COS($Q$21)*COS($Q8)*COS($R$21-$R8))</f>
        <v>4.747153276319642</v>
      </c>
      <c r="AJ8" s="67">
        <f aca="true" t="shared" si="19" ref="AJ8:AJ39">6370*ACOS(SIN($Q$22)*SIN($Q8)+COS($Q$22)*COS($Q8)*COS($R$22-$R8))</f>
        <v>2.7505213919813842</v>
      </c>
      <c r="AK8" s="67">
        <f aca="true" t="shared" si="20" ref="AK8:AK39">6370*ACOS(SIN($Q$23)*SIN($Q8)+COS($Q$23)*COS($Q8)*COS($R$23-$R8))</f>
        <v>2.0904282058699186</v>
      </c>
      <c r="AL8" s="67">
        <f aca="true" t="shared" si="21" ref="AL8:AL39">6370*ACOS(SIN($Q$24)*SIN($Q8)+COS($Q$24)*COS($Q8)*COS($R$24-$R8))</f>
        <v>2.164284211715608</v>
      </c>
      <c r="AM8" s="67">
        <f aca="true" t="shared" si="22" ref="AM8:AM39">6370*ACOS(SIN($Q$25)*SIN($Q8)+COS($Q$25)*COS($Q8)*COS($R$25-$R8))</f>
        <v>3.364998288649692</v>
      </c>
      <c r="AN8" s="67">
        <f aca="true" t="shared" si="23" ref="AN8:AN39">6370*ACOS(SIN($Q$26)*SIN($Q8)+COS($Q$26)*COS($Q8)*COS($R$26-$R8))</f>
        <v>6.167851606729464</v>
      </c>
      <c r="AO8" s="67">
        <f aca="true" t="shared" si="24" ref="AO8:AO39">6370*ACOS(SIN($Q$27)*SIN($Q8)+COS($Q$27)*COS($Q8)*COS($R$27-$R8))</f>
        <v>7.188832066729185</v>
      </c>
      <c r="AP8" s="67">
        <f aca="true" t="shared" si="25" ref="AP8:AP39">6370*ACOS(SIN($Q$28)*SIN($Q8)+COS($Q$28)*COS($Q8)*COS($R$28-$R8))</f>
        <v>12.344463790588495</v>
      </c>
      <c r="AQ8" s="67">
        <f aca="true" t="shared" si="26" ref="AQ8:AQ39">6370*ACOS(SIN($Q$29)*SIN($Q8)+COS($Q$29)*COS($Q8)*COS($R$29-$R8))</f>
        <v>5.773704701663435</v>
      </c>
      <c r="AR8" s="67">
        <f aca="true" t="shared" si="27" ref="AR8:AR39">6370*ACOS(SIN($Q$30)*SIN($Q8)+COS($Q$30)*COS($Q8)*COS($R$30-$R8))</f>
        <v>4.76036776772011</v>
      </c>
      <c r="AS8" s="67">
        <f aca="true" t="shared" si="28" ref="AS8:AS39">6370*ACOS(SIN($Q$31)*SIN($Q8)+COS($Q$31)*COS($Q8)*COS($R$31-$R8))</f>
        <v>3.5972822630981027</v>
      </c>
      <c r="AT8" s="67">
        <f aca="true" t="shared" si="29" ref="AT8:AT39">6370*ACOS(SIN($Q$32)*SIN($Q8)+COS($Q$32)*COS($Q8)*COS($R$32-$R8))</f>
        <v>5.764907110376784</v>
      </c>
      <c r="AU8" s="67">
        <f aca="true" t="shared" si="30" ref="AU8:AU39">6370*ACOS(SIN($Q$33)*SIN($Q8)+COS($Q$33)*COS($Q8)*COS($R$33-$R8))</f>
        <v>5.130755940694236</v>
      </c>
      <c r="AV8" s="67">
        <f aca="true" t="shared" si="31" ref="AV8:AV39">6370*ACOS(SIN($Q$34)*SIN($Q8)+COS($Q$34)*COS($Q8)*COS($R$34-$R8))</f>
        <v>12.517371980245187</v>
      </c>
      <c r="AW8" s="67">
        <f aca="true" t="shared" si="32" ref="AW8:AW39">6370*ACOS(SIN($Q$35)*SIN($Q8)+COS($Q$35)*COS($Q8)*COS($R$35-$R8))</f>
        <v>10.23904318585992</v>
      </c>
      <c r="AX8" s="67">
        <f aca="true" t="shared" si="33" ref="AX8:AX39">6370*ACOS(SIN($Q$36)*SIN($Q8)+COS($Q$36)*COS($Q8)*COS($R$36-$R8))</f>
        <v>8.59578682403222</v>
      </c>
      <c r="AY8" s="67">
        <f aca="true" t="shared" si="34" ref="AY8:AY39">6370*ACOS(SIN($Q$37)*SIN($Q8)+COS($Q$37)*COS($Q8)*COS($R$37-$R8))</f>
        <v>7.548897795467018</v>
      </c>
      <c r="AZ8" s="67">
        <f aca="true" t="shared" si="35" ref="AZ8:AZ39">6370*ACOS(SIN($Q$38)*SIN($Q8)+COS($Q$38)*COS($Q8)*COS($R$38-$R8))</f>
        <v>6.070014196518234</v>
      </c>
      <c r="BA8" s="67">
        <f aca="true" t="shared" si="36" ref="BA8:BA39">6370*ACOS(SIN($Q$39)*SIN($Q8)+COS($Q$39)*COS($Q8)*COS($R$39-$R8))</f>
        <v>7.32345786895803</v>
      </c>
      <c r="BB8" s="67">
        <f aca="true" t="shared" si="37" ref="BB8:BB39">6370*ACOS(SIN($Q$40)*SIN($Q8)+COS($Q$40)*COS($Q8)*COS($R$40-$R8))</f>
        <v>8.447802210233347</v>
      </c>
      <c r="BC8" s="67">
        <f aca="true" t="shared" si="38" ref="BC8:BC39">6370*ACOS(SIN($Q$41)*SIN($Q8)+COS($Q$41)*COS($Q8)*COS($R$41-$R8))</f>
        <v>9.82269822326105</v>
      </c>
      <c r="BD8" s="67">
        <f aca="true" t="shared" si="39" ref="BD8:BD39">6370*ACOS(SIN($Q$42)*SIN($Q8)+COS($Q$42)*COS($Q8)*COS($R$42-$R8))</f>
        <v>9.00331268092367</v>
      </c>
      <c r="BE8" s="67">
        <f aca="true" t="shared" si="40" ref="BE8:BE39">6370*ACOS(SIN($Q$43)*SIN($Q8)+COS($Q$43)*COS($Q8)*COS($R$43-$R8))</f>
        <v>8.424731083148204</v>
      </c>
      <c r="BF8" s="67">
        <f aca="true" t="shared" si="41" ref="BF8:BF39">6370*ACOS(SIN($Q$44)*SIN($Q8)+COS($Q$44)*COS($Q8)*COS($R$44-$R8))</f>
        <v>10.024231095531274</v>
      </c>
      <c r="BG8" s="67">
        <f aca="true" t="shared" si="42" ref="BG8:BG39">6370*ACOS(SIN($Q$45)*SIN($Q8)+COS($Q$45)*COS($Q8)*COS($R$45-$R8))</f>
        <v>11.25615929880932</v>
      </c>
      <c r="BH8" s="67">
        <f aca="true" t="shared" si="43" ref="BH8:BH39">6370*ACOS(SIN($Q$46)*SIN($Q8)+COS($Q$46)*COS($Q8)*COS($R$46-$R8))</f>
        <v>10.136138289794093</v>
      </c>
      <c r="BI8" s="67">
        <f aca="true" t="shared" si="44" ref="BI8:BI39">6370*ACOS(SIN($Q$47)*SIN($Q8)+COS($Q$47)*COS($Q8)*COS($R$47-$R8))</f>
        <v>12.697704528015192</v>
      </c>
      <c r="BJ8" s="67">
        <f aca="true" t="shared" si="45" ref="BJ8:BJ39">6370*ACOS(SIN($Q$48)*SIN($Q8)+COS($Q$48)*COS($Q8)*COS($R$48-$R8))</f>
        <v>14.224352805803184</v>
      </c>
      <c r="BK8" s="67">
        <f aca="true" t="shared" si="46" ref="BK8:BK39">6370*ACOS(SIN($Q$49)*SIN($Q8)+COS($Q$49)*COS($Q8)*COS($R$49-$R8))</f>
        <v>10.953839151444292</v>
      </c>
      <c r="BL8" s="67">
        <f aca="true" t="shared" si="47" ref="BL8:BL39">6370*ACOS(SIN($Q$50)*SIN($Q8)+COS($Q$50)*COS($Q8)*COS($R$50-$R8))</f>
        <v>10.259080707513482</v>
      </c>
      <c r="BM8" s="67">
        <f aca="true" t="shared" si="48" ref="BM8:BM39">6370*ACOS(SIN($Q$51)*SIN($Q8)+COS($Q$51)*COS($Q8)*COS($R$51-$R8))</f>
        <v>13.500756646326693</v>
      </c>
      <c r="BN8" s="67">
        <f aca="true" t="shared" si="49" ref="BN8:BN39">6370*ACOS(SIN($Q$52)*SIN($Q8)+COS($Q$52)*COS($Q8)*COS($R$52-$R8))</f>
        <v>12.24737461968298</v>
      </c>
      <c r="BO8" s="67">
        <f aca="true" t="shared" si="50" ref="BO8:BO39">6370*ACOS(SIN($Q$53)*SIN($Q8)+COS($Q$53)*COS($Q8)*COS($R$53-$R8))</f>
        <v>13.209888403905136</v>
      </c>
      <c r="BP8" s="67">
        <f aca="true" t="shared" si="51" ref="BP8:BP39">6370*ACOS(SIN($Q$54)*SIN($Q8)+COS($Q$54)*COS($Q8)*COS($R$54-$R8))</f>
        <v>15.513168584252844</v>
      </c>
      <c r="BQ8" s="67">
        <f aca="true" t="shared" si="52" ref="BQ8:BQ39">6370*ACOS(SIN($Q$55)*SIN($Q8)+COS($Q$55)*COS($Q8)*COS($R$55-$R8))</f>
        <v>12.541262707442476</v>
      </c>
      <c r="BR8" s="68">
        <f aca="true" t="shared" si="53" ref="BR8:BR39">6370*ACOS(SIN($Q$56)*SIN($Q8)+COS($Q$56)*COS($Q8)*COS($R$56-$R8))</f>
        <v>15.609100452031207</v>
      </c>
    </row>
    <row r="9" spans="5:70" s="24" customFormat="1" ht="15" customHeight="1">
      <c r="E9" s="40" t="s">
        <v>176</v>
      </c>
      <c r="F9" s="41" t="s">
        <v>177</v>
      </c>
      <c r="G9" s="42">
        <v>33</v>
      </c>
      <c r="H9" s="43">
        <v>20</v>
      </c>
      <c r="I9" s="44">
        <v>3.56</v>
      </c>
      <c r="J9" s="42">
        <v>130</v>
      </c>
      <c r="K9" s="43">
        <v>41</v>
      </c>
      <c r="L9" s="44">
        <v>12.05</v>
      </c>
      <c r="M9" s="4">
        <v>17</v>
      </c>
      <c r="O9" s="37">
        <f t="shared" si="0"/>
        <v>33.33432222222223</v>
      </c>
      <c r="P9" s="38">
        <f t="shared" si="1"/>
        <v>130.68668055555557</v>
      </c>
      <c r="Q9" s="39">
        <f t="shared" si="2"/>
        <v>0.5817936766984908</v>
      </c>
      <c r="R9" s="39">
        <f t="shared" si="3"/>
        <v>2.280912864196497</v>
      </c>
      <c r="T9" s="45" t="str">
        <f t="shared" si="4"/>
        <v>LD1002</v>
      </c>
      <c r="U9" s="46" t="s">
        <v>118</v>
      </c>
      <c r="V9" s="47">
        <f t="shared" si="5"/>
        <v>3.1595948991287615</v>
      </c>
      <c r="W9" s="48">
        <f t="shared" si="6"/>
        <v>0</v>
      </c>
      <c r="X9" s="49">
        <f t="shared" si="7"/>
        <v>2.9606137133132493</v>
      </c>
      <c r="Y9" s="49">
        <f t="shared" si="8"/>
        <v>8.016520710916657</v>
      </c>
      <c r="Z9" s="49">
        <f t="shared" si="9"/>
        <v>12.159539590677959</v>
      </c>
      <c r="AA9" s="49">
        <f t="shared" si="10"/>
        <v>5.382106848231725</v>
      </c>
      <c r="AB9" s="49">
        <f t="shared" si="11"/>
        <v>3.3423352135225226</v>
      </c>
      <c r="AC9" s="49">
        <f t="shared" si="12"/>
        <v>3.581541500768508</v>
      </c>
      <c r="AD9" s="49">
        <f t="shared" si="13"/>
        <v>6.069054245239355</v>
      </c>
      <c r="AE9" s="49">
        <f t="shared" si="14"/>
        <v>7.339526480059197</v>
      </c>
      <c r="AF9" s="49">
        <f t="shared" si="15"/>
        <v>8.400699041527403</v>
      </c>
      <c r="AG9" s="49">
        <f t="shared" si="16"/>
        <v>11.848978072828753</v>
      </c>
      <c r="AH9" s="49">
        <f t="shared" si="17"/>
        <v>7.683541766985169</v>
      </c>
      <c r="AI9" s="49">
        <f t="shared" si="18"/>
        <v>4.744322984290779</v>
      </c>
      <c r="AJ9" s="49">
        <f t="shared" si="19"/>
        <v>3.1914223750130466</v>
      </c>
      <c r="AK9" s="49">
        <f t="shared" si="20"/>
        <v>1.6784598043070265</v>
      </c>
      <c r="AL9" s="49">
        <f t="shared" si="21"/>
        <v>2.1229786213657698</v>
      </c>
      <c r="AM9" s="49">
        <f t="shared" si="22"/>
        <v>2.7084708845464522</v>
      </c>
      <c r="AN9" s="49">
        <f t="shared" si="23"/>
        <v>5.761600209112176</v>
      </c>
      <c r="AO9" s="49">
        <f t="shared" si="24"/>
        <v>7.0288494307511655</v>
      </c>
      <c r="AP9" s="49">
        <f t="shared" si="25"/>
        <v>12.232385726058697</v>
      </c>
      <c r="AQ9" s="49">
        <f t="shared" si="26"/>
        <v>4.728497611959595</v>
      </c>
      <c r="AR9" s="49">
        <f t="shared" si="27"/>
        <v>3.0872642001002015</v>
      </c>
      <c r="AS9" s="49">
        <f t="shared" si="28"/>
        <v>0.46665888755995644</v>
      </c>
      <c r="AT9" s="49">
        <f t="shared" si="29"/>
        <v>3.362192215074007</v>
      </c>
      <c r="AU9" s="49">
        <f t="shared" si="30"/>
        <v>3.394929215564204</v>
      </c>
      <c r="AV9" s="49">
        <f t="shared" si="31"/>
        <v>11.776353228131962</v>
      </c>
      <c r="AW9" s="49">
        <f t="shared" si="32"/>
        <v>9.057469858540284</v>
      </c>
      <c r="AX9" s="49">
        <f t="shared" si="33"/>
        <v>6.888861246087378</v>
      </c>
      <c r="AY9" s="49">
        <f t="shared" si="34"/>
        <v>5.057226750355001</v>
      </c>
      <c r="AZ9" s="49">
        <f t="shared" si="35"/>
        <v>2.916105506098221</v>
      </c>
      <c r="BA9" s="49">
        <f t="shared" si="36"/>
        <v>5.21900409649928</v>
      </c>
      <c r="BB9" s="49">
        <f t="shared" si="37"/>
        <v>7.203259007799456</v>
      </c>
      <c r="BC9" s="49">
        <f t="shared" si="38"/>
        <v>7.829965716141509</v>
      </c>
      <c r="BD9" s="49">
        <f t="shared" si="39"/>
        <v>6.3685143600436245</v>
      </c>
      <c r="BE9" s="49">
        <f t="shared" si="40"/>
        <v>5.443045854571404</v>
      </c>
      <c r="BF9" s="49">
        <f t="shared" si="41"/>
        <v>6.93377686330277</v>
      </c>
      <c r="BG9" s="49">
        <f t="shared" si="42"/>
        <v>8.225028266728229</v>
      </c>
      <c r="BH9" s="49">
        <f t="shared" si="43"/>
        <v>7.682756858695607</v>
      </c>
      <c r="BI9" s="49">
        <f t="shared" si="44"/>
        <v>10.505782176659146</v>
      </c>
      <c r="BJ9" s="49">
        <f t="shared" si="45"/>
        <v>11.784947501181396</v>
      </c>
      <c r="BK9" s="49">
        <f t="shared" si="46"/>
        <v>8.604277493680781</v>
      </c>
      <c r="BL9" s="49">
        <f t="shared" si="47"/>
        <v>7.567638746639089</v>
      </c>
      <c r="BM9" s="49">
        <f t="shared" si="48"/>
        <v>10.521577212212183</v>
      </c>
      <c r="BN9" s="49">
        <f t="shared" si="49"/>
        <v>9.101676865953646</v>
      </c>
      <c r="BO9" s="49">
        <f t="shared" si="50"/>
        <v>10.054433639169249</v>
      </c>
      <c r="BP9" s="49">
        <f t="shared" si="51"/>
        <v>12.354819285307176</v>
      </c>
      <c r="BQ9" s="49">
        <f t="shared" si="52"/>
        <v>9.690697240955755</v>
      </c>
      <c r="BR9" s="50">
        <f t="shared" si="53"/>
        <v>12.895372017126984</v>
      </c>
    </row>
    <row r="10" spans="5:70" s="6" customFormat="1" ht="15" customHeight="1">
      <c r="E10" s="8" t="s">
        <v>178</v>
      </c>
      <c r="F10" s="9" t="s">
        <v>179</v>
      </c>
      <c r="G10" s="10">
        <v>33</v>
      </c>
      <c r="H10" s="11">
        <v>21</v>
      </c>
      <c r="I10" s="12">
        <v>38.34</v>
      </c>
      <c r="J10" s="10">
        <v>130</v>
      </c>
      <c r="K10" s="11">
        <v>41</v>
      </c>
      <c r="L10" s="12">
        <v>29.28</v>
      </c>
      <c r="M10" s="18">
        <v>15</v>
      </c>
      <c r="O10" s="14">
        <f t="shared" si="0"/>
        <v>33.36065</v>
      </c>
      <c r="P10" s="15">
        <f t="shared" si="1"/>
        <v>130.69146666666668</v>
      </c>
      <c r="Q10" s="16">
        <f t="shared" si="2"/>
        <v>0.5822531831054463</v>
      </c>
      <c r="R10" s="16">
        <f t="shared" si="3"/>
        <v>2.280996397593752</v>
      </c>
      <c r="T10" s="17" t="str">
        <f t="shared" si="4"/>
        <v>LD2002</v>
      </c>
      <c r="U10" s="13" t="s">
        <v>119</v>
      </c>
      <c r="V10" s="20">
        <f t="shared" si="5"/>
        <v>6.074970705175837</v>
      </c>
      <c r="W10" s="22">
        <f t="shared" si="6"/>
        <v>2.9606137133132493</v>
      </c>
      <c r="X10" s="21">
        <f t="shared" si="7"/>
        <v>0</v>
      </c>
      <c r="Y10" s="22">
        <f t="shared" si="8"/>
        <v>7.05134284054796</v>
      </c>
      <c r="Z10" s="22">
        <f t="shared" si="9"/>
        <v>11.484158025534333</v>
      </c>
      <c r="AA10" s="22">
        <f t="shared" si="10"/>
        <v>7.3132018812684985</v>
      </c>
      <c r="AB10" s="22">
        <f t="shared" si="11"/>
        <v>6.074413335190529</v>
      </c>
      <c r="AC10" s="22">
        <f t="shared" si="12"/>
        <v>6.5159039563733145</v>
      </c>
      <c r="AD10" s="22">
        <f t="shared" si="13"/>
        <v>8.538516995996002</v>
      </c>
      <c r="AE10" s="22">
        <f t="shared" si="14"/>
        <v>9.745281456024408</v>
      </c>
      <c r="AF10" s="22">
        <f t="shared" si="15"/>
        <v>10.406030341899665</v>
      </c>
      <c r="AG10" s="22">
        <f t="shared" si="16"/>
        <v>13.425388377809963</v>
      </c>
      <c r="AH10" s="22">
        <f t="shared" si="17"/>
        <v>8.18870010383569</v>
      </c>
      <c r="AI10" s="22">
        <f t="shared" si="18"/>
        <v>5.825846518677416</v>
      </c>
      <c r="AJ10" s="22">
        <f t="shared" si="19"/>
        <v>5.182193006805999</v>
      </c>
      <c r="AK10" s="22">
        <f t="shared" si="20"/>
        <v>4.21843358006279</v>
      </c>
      <c r="AL10" s="22">
        <f t="shared" si="21"/>
        <v>4.925205922725793</v>
      </c>
      <c r="AM10" s="22">
        <f t="shared" si="22"/>
        <v>5.017405676175404</v>
      </c>
      <c r="AN10" s="22">
        <f t="shared" si="23"/>
        <v>7.400944912880368</v>
      </c>
      <c r="AO10" s="22">
        <f t="shared" si="24"/>
        <v>8.663730368082811</v>
      </c>
      <c r="AP10" s="22">
        <f t="shared" si="25"/>
        <v>12.148533172780748</v>
      </c>
      <c r="AQ10" s="22">
        <f t="shared" si="26"/>
        <v>4.845063542424633</v>
      </c>
      <c r="AR10" s="22">
        <f t="shared" si="27"/>
        <v>3.3295427145042567</v>
      </c>
      <c r="AS10" s="22">
        <f t="shared" si="28"/>
        <v>2.5957762490772773</v>
      </c>
      <c r="AT10" s="22">
        <f t="shared" si="29"/>
        <v>3.629558170302414</v>
      </c>
      <c r="AU10" s="22">
        <f t="shared" si="30"/>
        <v>4.5423658823489355</v>
      </c>
      <c r="AV10" s="22">
        <f t="shared" si="31"/>
        <v>11.11055100523042</v>
      </c>
      <c r="AW10" s="22">
        <f t="shared" si="32"/>
        <v>8.157660475226196</v>
      </c>
      <c r="AX10" s="22">
        <f t="shared" si="33"/>
        <v>5.670983697331802</v>
      </c>
      <c r="AY10" s="22">
        <f t="shared" si="34"/>
        <v>3.08213649794576</v>
      </c>
      <c r="AZ10" s="22">
        <f t="shared" si="35"/>
        <v>0.966424337786147</v>
      </c>
      <c r="BA10" s="22">
        <f t="shared" si="36"/>
        <v>5.247825508074158</v>
      </c>
      <c r="BB10" s="22">
        <f t="shared" si="37"/>
        <v>7.878603583930217</v>
      </c>
      <c r="BC10" s="22">
        <f t="shared" si="38"/>
        <v>6.127291428493365</v>
      </c>
      <c r="BD10" s="22">
        <f t="shared" si="39"/>
        <v>3.9553062306178854</v>
      </c>
      <c r="BE10" s="22">
        <f t="shared" si="40"/>
        <v>2.5845047136379007</v>
      </c>
      <c r="BF10" s="22">
        <f t="shared" si="41"/>
        <v>4.553622267317163</v>
      </c>
      <c r="BG10" s="22">
        <f t="shared" si="42"/>
        <v>5.97221339457811</v>
      </c>
      <c r="BH10" s="22">
        <f t="shared" si="43"/>
        <v>6.708149631697722</v>
      </c>
      <c r="BI10" s="22">
        <f t="shared" si="44"/>
        <v>9.683948863879708</v>
      </c>
      <c r="BJ10" s="22">
        <f t="shared" si="45"/>
        <v>10.523303346595759</v>
      </c>
      <c r="BK10" s="22">
        <f t="shared" si="46"/>
        <v>6.393621055306307</v>
      </c>
      <c r="BL10" s="22">
        <f t="shared" si="47"/>
        <v>4.992192170868066</v>
      </c>
      <c r="BM10" s="22">
        <f t="shared" si="48"/>
        <v>7.602916151824521</v>
      </c>
      <c r="BN10" s="22">
        <f t="shared" si="49"/>
        <v>6.18060543126322</v>
      </c>
      <c r="BO10" s="22">
        <f t="shared" si="50"/>
        <v>7.164882125279412</v>
      </c>
      <c r="BP10" s="22">
        <f t="shared" si="51"/>
        <v>9.539301366863594</v>
      </c>
      <c r="BQ10" s="22">
        <f t="shared" si="52"/>
        <v>7.80358662132445</v>
      </c>
      <c r="BR10" s="23">
        <f t="shared" si="53"/>
        <v>11.14201252981921</v>
      </c>
    </row>
    <row r="11" spans="5:70" s="24" customFormat="1" ht="15" customHeight="1">
      <c r="E11" s="40" t="s">
        <v>180</v>
      </c>
      <c r="F11" s="41" t="s">
        <v>181</v>
      </c>
      <c r="G11" s="42">
        <v>33</v>
      </c>
      <c r="H11" s="43">
        <v>21</v>
      </c>
      <c r="I11" s="44">
        <v>35.54</v>
      </c>
      <c r="J11" s="42">
        <v>130</v>
      </c>
      <c r="K11" s="43">
        <v>46</v>
      </c>
      <c r="L11" s="44">
        <v>2.63</v>
      </c>
      <c r="M11" s="4">
        <v>24</v>
      </c>
      <c r="O11" s="37">
        <f t="shared" si="0"/>
        <v>33.35987222222222</v>
      </c>
      <c r="P11" s="38">
        <f t="shared" si="1"/>
        <v>130.76739722222223</v>
      </c>
      <c r="Q11" s="39">
        <f t="shared" si="2"/>
        <v>0.5822396083223753</v>
      </c>
      <c r="R11" s="39">
        <f t="shared" si="3"/>
        <v>2.2823216357910647</v>
      </c>
      <c r="T11" s="45" t="str">
        <f t="shared" si="4"/>
        <v>LD3002</v>
      </c>
      <c r="U11" s="46" t="s">
        <v>120</v>
      </c>
      <c r="V11" s="47">
        <f t="shared" si="5"/>
        <v>9.367569908441038</v>
      </c>
      <c r="W11" s="49">
        <f t="shared" si="6"/>
        <v>8.016520710916657</v>
      </c>
      <c r="X11" s="49">
        <f t="shared" si="7"/>
        <v>7.05134284054796</v>
      </c>
      <c r="Y11" s="48">
        <f t="shared" si="8"/>
        <v>0</v>
      </c>
      <c r="Z11" s="49">
        <f t="shared" si="9"/>
        <v>4.442571205855012</v>
      </c>
      <c r="AA11" s="49">
        <f t="shared" si="10"/>
        <v>6.987456332998576</v>
      </c>
      <c r="AB11" s="49">
        <f t="shared" si="11"/>
        <v>8.598707329203455</v>
      </c>
      <c r="AC11" s="49">
        <f t="shared" si="12"/>
        <v>10.667280958983072</v>
      </c>
      <c r="AD11" s="49">
        <f t="shared" si="13"/>
        <v>13.874746148225983</v>
      </c>
      <c r="AE11" s="49">
        <f t="shared" si="14"/>
        <v>15.153067930540164</v>
      </c>
      <c r="AF11" s="49">
        <f t="shared" si="15"/>
        <v>16.393361819629284</v>
      </c>
      <c r="AG11" s="49">
        <f t="shared" si="16"/>
        <v>19.858425483223925</v>
      </c>
      <c r="AH11" s="49">
        <f t="shared" si="17"/>
        <v>3.8738044316032494</v>
      </c>
      <c r="AI11" s="49">
        <f t="shared" si="18"/>
        <v>4.934981440431114</v>
      </c>
      <c r="AJ11" s="49">
        <f t="shared" si="19"/>
        <v>6.6687619045719515</v>
      </c>
      <c r="AK11" s="49">
        <f t="shared" si="20"/>
        <v>7.552757346272994</v>
      </c>
      <c r="AL11" s="49">
        <f t="shared" si="21"/>
        <v>9.888983309203478</v>
      </c>
      <c r="AM11" s="49">
        <f t="shared" si="22"/>
        <v>10.717142443928317</v>
      </c>
      <c r="AN11" s="49">
        <f t="shared" si="23"/>
        <v>13.75055207168723</v>
      </c>
      <c r="AO11" s="49">
        <f t="shared" si="24"/>
        <v>15.028331835304362</v>
      </c>
      <c r="AP11" s="49">
        <f t="shared" si="25"/>
        <v>5.530561666243261</v>
      </c>
      <c r="AQ11" s="49">
        <f t="shared" si="26"/>
        <v>3.5947818075409477</v>
      </c>
      <c r="AR11" s="49">
        <f t="shared" si="27"/>
        <v>4.958325875803289</v>
      </c>
      <c r="AS11" s="49">
        <f t="shared" si="28"/>
        <v>8.080694158624924</v>
      </c>
      <c r="AT11" s="49">
        <f t="shared" si="29"/>
        <v>10.509654816015644</v>
      </c>
      <c r="AU11" s="49">
        <f t="shared" si="30"/>
        <v>11.120043790361924</v>
      </c>
      <c r="AV11" s="49">
        <f t="shared" si="31"/>
        <v>4.0748337033191895</v>
      </c>
      <c r="AW11" s="49">
        <f t="shared" si="32"/>
        <v>1.1063363989535402</v>
      </c>
      <c r="AX11" s="49">
        <f t="shared" si="33"/>
        <v>1.4264976628965464</v>
      </c>
      <c r="AY11" s="49">
        <f t="shared" si="34"/>
        <v>4.167512742433052</v>
      </c>
      <c r="AZ11" s="49">
        <f t="shared" si="35"/>
        <v>8.015586650370267</v>
      </c>
      <c r="BA11" s="49">
        <f t="shared" si="36"/>
        <v>12.261982924375449</v>
      </c>
      <c r="BB11" s="49">
        <f t="shared" si="37"/>
        <v>14.78485611944119</v>
      </c>
      <c r="BC11" s="49">
        <f t="shared" si="38"/>
        <v>2.0970456702880536</v>
      </c>
      <c r="BD11" s="49">
        <f t="shared" si="39"/>
        <v>4.47563264623581</v>
      </c>
      <c r="BE11" s="49">
        <f t="shared" si="40"/>
        <v>6.177549418243049</v>
      </c>
      <c r="BF11" s="49">
        <f t="shared" si="41"/>
        <v>10.508639537675407</v>
      </c>
      <c r="BG11" s="49">
        <f t="shared" si="42"/>
        <v>11.859660024016467</v>
      </c>
      <c r="BH11" s="49">
        <f t="shared" si="43"/>
        <v>13.632843745887781</v>
      </c>
      <c r="BI11" s="49">
        <f t="shared" si="44"/>
        <v>16.580411098657557</v>
      </c>
      <c r="BJ11" s="49">
        <f t="shared" si="45"/>
        <v>17.13952158356298</v>
      </c>
      <c r="BK11" s="49">
        <f t="shared" si="46"/>
        <v>3.7766512498345706</v>
      </c>
      <c r="BL11" s="49">
        <f t="shared" si="47"/>
        <v>4.982836937586788</v>
      </c>
      <c r="BM11" s="49">
        <f t="shared" si="48"/>
        <v>8.487180913470345</v>
      </c>
      <c r="BN11" s="49">
        <f t="shared" si="49"/>
        <v>9.651533404678103</v>
      </c>
      <c r="BO11" s="49">
        <f t="shared" si="50"/>
        <v>10.646365752389622</v>
      </c>
      <c r="BP11" s="49">
        <f t="shared" si="51"/>
        <v>13.043608919519496</v>
      </c>
      <c r="BQ11" s="49">
        <f t="shared" si="52"/>
        <v>13.978695637420863</v>
      </c>
      <c r="BR11" s="50">
        <f t="shared" si="53"/>
        <v>17.236427698883862</v>
      </c>
    </row>
    <row r="12" spans="5:70" s="6" customFormat="1" ht="15" customHeight="1">
      <c r="E12" s="8" t="s">
        <v>182</v>
      </c>
      <c r="F12" s="9" t="s">
        <v>183</v>
      </c>
      <c r="G12" s="10">
        <v>33</v>
      </c>
      <c r="H12" s="11">
        <v>21</v>
      </c>
      <c r="I12" s="12">
        <v>21.54</v>
      </c>
      <c r="J12" s="10">
        <v>130</v>
      </c>
      <c r="K12" s="11">
        <v>48</v>
      </c>
      <c r="L12" s="12">
        <v>54.04</v>
      </c>
      <c r="M12" s="18">
        <v>39</v>
      </c>
      <c r="O12" s="14">
        <f t="shared" si="0"/>
        <v>33.355983333333334</v>
      </c>
      <c r="P12" s="15">
        <f t="shared" si="1"/>
        <v>130.81501111111112</v>
      </c>
      <c r="Q12" s="16">
        <f t="shared" si="2"/>
        <v>0.5821717344070199</v>
      </c>
      <c r="R12" s="16">
        <f t="shared" si="3"/>
        <v>2.283152654921855</v>
      </c>
      <c r="T12" s="17" t="str">
        <f t="shared" si="4"/>
        <v>LD4004</v>
      </c>
      <c r="U12" s="13" t="s">
        <v>121</v>
      </c>
      <c r="V12" s="20">
        <f t="shared" si="5"/>
        <v>12.886434012851954</v>
      </c>
      <c r="W12" s="22">
        <f t="shared" si="6"/>
        <v>12.159539590677959</v>
      </c>
      <c r="X12" s="22">
        <f t="shared" si="7"/>
        <v>11.484158025534333</v>
      </c>
      <c r="Y12" s="22">
        <f t="shared" si="8"/>
        <v>4.442571205855012</v>
      </c>
      <c r="Z12" s="21">
        <f t="shared" si="9"/>
        <v>0</v>
      </c>
      <c r="AA12" s="22">
        <f t="shared" si="10"/>
        <v>9.601253507197317</v>
      </c>
      <c r="AB12" s="22">
        <f t="shared" si="11"/>
        <v>11.984542431677827</v>
      </c>
      <c r="AC12" s="22">
        <f t="shared" si="12"/>
        <v>14.309689523598658</v>
      </c>
      <c r="AD12" s="22">
        <f t="shared" si="13"/>
        <v>17.70086950761469</v>
      </c>
      <c r="AE12" s="22">
        <f t="shared" si="14"/>
        <v>18.95623980811272</v>
      </c>
      <c r="AF12" s="22">
        <f t="shared" si="15"/>
        <v>20.3788107969861</v>
      </c>
      <c r="AG12" s="22">
        <f t="shared" si="16"/>
        <v>23.9733876562919</v>
      </c>
      <c r="AH12" s="22">
        <f t="shared" si="17"/>
        <v>5.511399402341</v>
      </c>
      <c r="AI12" s="22">
        <f t="shared" si="18"/>
        <v>8.139942550881333</v>
      </c>
      <c r="AJ12" s="22">
        <f t="shared" si="19"/>
        <v>10.148227618653582</v>
      </c>
      <c r="AK12" s="22">
        <f t="shared" si="20"/>
        <v>11.380501001062196</v>
      </c>
      <c r="AL12" s="22">
        <f t="shared" si="21"/>
        <v>13.83586529554</v>
      </c>
      <c r="AM12" s="22">
        <f t="shared" si="22"/>
        <v>14.798613446402591</v>
      </c>
      <c r="AN12" s="22">
        <f t="shared" si="23"/>
        <v>17.918835234296544</v>
      </c>
      <c r="AO12" s="22">
        <f t="shared" si="24"/>
        <v>19.178329142359974</v>
      </c>
      <c r="AP12" s="22">
        <f t="shared" si="25"/>
        <v>2.4467521486617683</v>
      </c>
      <c r="AQ12" s="22">
        <f t="shared" si="26"/>
        <v>7.452157722866151</v>
      </c>
      <c r="AR12" s="22">
        <f t="shared" si="27"/>
        <v>9.078482960123896</v>
      </c>
      <c r="AS12" s="22">
        <f t="shared" si="28"/>
        <v>12.293038232962738</v>
      </c>
      <c r="AT12" s="22">
        <f t="shared" si="29"/>
        <v>14.881699655170246</v>
      </c>
      <c r="AU12" s="22">
        <f t="shared" si="30"/>
        <v>15.4074253373635</v>
      </c>
      <c r="AV12" s="22">
        <f t="shared" si="31"/>
        <v>0.38329130088602614</v>
      </c>
      <c r="AW12" s="22">
        <f t="shared" si="32"/>
        <v>3.3423093712411323</v>
      </c>
      <c r="AX12" s="22">
        <f t="shared" si="33"/>
        <v>5.857959891572884</v>
      </c>
      <c r="AY12" s="22">
        <f t="shared" si="34"/>
        <v>8.595529093976385</v>
      </c>
      <c r="AZ12" s="22">
        <f t="shared" si="35"/>
        <v>12.445733230928386</v>
      </c>
      <c r="BA12" s="22">
        <f t="shared" si="36"/>
        <v>16.66706150730245</v>
      </c>
      <c r="BB12" s="22">
        <f t="shared" si="37"/>
        <v>19.135562897194827</v>
      </c>
      <c r="BC12" s="22">
        <f t="shared" si="38"/>
        <v>5.986974771185222</v>
      </c>
      <c r="BD12" s="22">
        <f t="shared" si="39"/>
        <v>8.687132845101772</v>
      </c>
      <c r="BE12" s="22">
        <f t="shared" si="40"/>
        <v>10.51460480004363</v>
      </c>
      <c r="BF12" s="22">
        <f t="shared" si="41"/>
        <v>14.844776569730524</v>
      </c>
      <c r="BG12" s="22">
        <f t="shared" si="42"/>
        <v>16.15218812742214</v>
      </c>
      <c r="BH12" s="22">
        <f t="shared" si="43"/>
        <v>18.071587677044626</v>
      </c>
      <c r="BI12" s="22">
        <f t="shared" si="44"/>
        <v>21.01310715639222</v>
      </c>
      <c r="BJ12" s="22">
        <f t="shared" si="45"/>
        <v>21.519412608373287</v>
      </c>
      <c r="BK12" s="22">
        <f t="shared" si="46"/>
        <v>7.1456535585726355</v>
      </c>
      <c r="BL12" s="22">
        <f t="shared" si="47"/>
        <v>8.852666330817645</v>
      </c>
      <c r="BM12" s="22">
        <f t="shared" si="48"/>
        <v>11.717601991477558</v>
      </c>
      <c r="BN12" s="22">
        <f t="shared" si="49"/>
        <v>13.53636979407729</v>
      </c>
      <c r="BO12" s="22">
        <f t="shared" si="50"/>
        <v>14.441756758926399</v>
      </c>
      <c r="BP12" s="22">
        <f t="shared" si="51"/>
        <v>16.666047516239516</v>
      </c>
      <c r="BQ12" s="22">
        <f t="shared" si="52"/>
        <v>18.29020206558311</v>
      </c>
      <c r="BR12" s="23">
        <f t="shared" si="53"/>
        <v>21.489777785603724</v>
      </c>
    </row>
    <row r="13" spans="5:70" s="24" customFormat="1" ht="15" customHeight="1">
      <c r="E13" s="40" t="s">
        <v>184</v>
      </c>
      <c r="F13" s="41" t="s">
        <v>185</v>
      </c>
      <c r="G13" s="42">
        <v>33</v>
      </c>
      <c r="H13" s="43">
        <v>18</v>
      </c>
      <c r="I13" s="44">
        <v>15.63</v>
      </c>
      <c r="J13" s="42">
        <v>130</v>
      </c>
      <c r="K13" s="43">
        <v>43</v>
      </c>
      <c r="L13" s="44">
        <v>55.8</v>
      </c>
      <c r="M13" s="4">
        <v>765</v>
      </c>
      <c r="O13" s="37">
        <f t="shared" si="0"/>
        <v>33.304341666666666</v>
      </c>
      <c r="P13" s="38">
        <f t="shared" si="1"/>
        <v>130.73216666666667</v>
      </c>
      <c r="Q13" s="39">
        <f t="shared" si="2"/>
        <v>0.5812704172924691</v>
      </c>
      <c r="R13" s="39">
        <f t="shared" si="3"/>
        <v>2.2817067465993133</v>
      </c>
      <c r="T13" s="45" t="str">
        <f t="shared" si="4"/>
        <v>A10077</v>
      </c>
      <c r="U13" s="46" t="s">
        <v>122</v>
      </c>
      <c r="V13" s="47">
        <f t="shared" si="5"/>
        <v>3.938211826357374</v>
      </c>
      <c r="W13" s="49">
        <f t="shared" si="6"/>
        <v>5.382106848231725</v>
      </c>
      <c r="X13" s="49">
        <f t="shared" si="7"/>
        <v>7.3132018812684985</v>
      </c>
      <c r="Y13" s="49">
        <f t="shared" si="8"/>
        <v>6.987456332998576</v>
      </c>
      <c r="Z13" s="49">
        <f t="shared" si="9"/>
        <v>9.601253507197317</v>
      </c>
      <c r="AA13" s="48">
        <f t="shared" si="10"/>
        <v>0</v>
      </c>
      <c r="AB13" s="49">
        <f t="shared" si="11"/>
        <v>2.9639226168805077</v>
      </c>
      <c r="AC13" s="49">
        <f t="shared" si="12"/>
        <v>5.389810068043115</v>
      </c>
      <c r="AD13" s="49">
        <f t="shared" si="13"/>
        <v>8.84211932529478</v>
      </c>
      <c r="AE13" s="49">
        <f t="shared" si="14"/>
        <v>9.983369638673308</v>
      </c>
      <c r="AF13" s="49">
        <f t="shared" si="15"/>
        <v>11.724187655958014</v>
      </c>
      <c r="AG13" s="49">
        <f t="shared" si="16"/>
        <v>15.519366573110835</v>
      </c>
      <c r="AH13" s="49">
        <f t="shared" si="17"/>
        <v>4.096969910929085</v>
      </c>
      <c r="AI13" s="49">
        <f t="shared" si="18"/>
        <v>2.2101097772884803</v>
      </c>
      <c r="AJ13" s="49">
        <f t="shared" si="19"/>
        <v>2.2190613015077365</v>
      </c>
      <c r="AK13" s="49">
        <f t="shared" si="20"/>
        <v>3.73402832204905</v>
      </c>
      <c r="AL13" s="49">
        <f t="shared" si="21"/>
        <v>5.767265851733347</v>
      </c>
      <c r="AM13" s="49">
        <f t="shared" si="22"/>
        <v>7.003532193055959</v>
      </c>
      <c r="AN13" s="49">
        <f t="shared" si="23"/>
        <v>10.03092214699295</v>
      </c>
      <c r="AO13" s="49">
        <f t="shared" si="24"/>
        <v>11.10450323065103</v>
      </c>
      <c r="AP13" s="49">
        <f t="shared" si="25"/>
        <v>8.667534937494299</v>
      </c>
      <c r="AQ13" s="49">
        <f t="shared" si="26"/>
        <v>3.9540100920124166</v>
      </c>
      <c r="AR13" s="49">
        <f t="shared" si="27"/>
        <v>4.292973934145683</v>
      </c>
      <c r="AS13" s="49">
        <f t="shared" si="28"/>
        <v>5.8092921094789585</v>
      </c>
      <c r="AT13" s="49">
        <f t="shared" si="29"/>
        <v>8.716743472104104</v>
      </c>
      <c r="AU13" s="49">
        <f t="shared" si="30"/>
        <v>8.482273735406014</v>
      </c>
      <c r="AV13" s="49">
        <f t="shared" si="31"/>
        <v>9.260229702320553</v>
      </c>
      <c r="AW13" s="49">
        <f t="shared" si="32"/>
        <v>7.563384900171053</v>
      </c>
      <c r="AX13" s="49">
        <f t="shared" si="33"/>
        <v>6.781485112871135</v>
      </c>
      <c r="AY13" s="49">
        <f t="shared" si="34"/>
        <v>7.101791353129401</v>
      </c>
      <c r="AZ13" s="49">
        <f t="shared" si="35"/>
        <v>7.809678845132724</v>
      </c>
      <c r="BA13" s="49">
        <f t="shared" si="36"/>
        <v>10.525188022773373</v>
      </c>
      <c r="BB13" s="49">
        <f t="shared" si="37"/>
        <v>12.122131817635038</v>
      </c>
      <c r="BC13" s="49">
        <f t="shared" si="38"/>
        <v>8.203355075299685</v>
      </c>
      <c r="BD13" s="49">
        <f t="shared" si="39"/>
        <v>8.542655606424665</v>
      </c>
      <c r="BE13" s="49">
        <f t="shared" si="40"/>
        <v>8.831663942225275</v>
      </c>
      <c r="BF13" s="49">
        <f t="shared" si="41"/>
        <v>11.847776934542125</v>
      </c>
      <c r="BG13" s="49">
        <f t="shared" si="42"/>
        <v>13.243193637950064</v>
      </c>
      <c r="BH13" s="49">
        <f t="shared" si="43"/>
        <v>13.064767733084405</v>
      </c>
      <c r="BI13" s="49">
        <f t="shared" si="44"/>
        <v>15.871118889034763</v>
      </c>
      <c r="BJ13" s="49">
        <f t="shared" si="45"/>
        <v>17.164039435926025</v>
      </c>
      <c r="BK13" s="49">
        <f t="shared" si="46"/>
        <v>9.741999052322708</v>
      </c>
      <c r="BL13" s="49">
        <f t="shared" si="47"/>
        <v>9.747150623724568</v>
      </c>
      <c r="BM13" s="49">
        <f t="shared" si="48"/>
        <v>13.455115794209027</v>
      </c>
      <c r="BN13" s="49">
        <f t="shared" si="49"/>
        <v>13.085023122618765</v>
      </c>
      <c r="BO13" s="49">
        <f t="shared" si="50"/>
        <v>14.139411176645444</v>
      </c>
      <c r="BP13" s="49">
        <f t="shared" si="51"/>
        <v>16.62087578399454</v>
      </c>
      <c r="BQ13" s="49">
        <f t="shared" si="52"/>
        <v>14.918909015313414</v>
      </c>
      <c r="BR13" s="50">
        <f t="shared" si="53"/>
        <v>18.191544893286952</v>
      </c>
    </row>
    <row r="14" spans="5:70" s="6" customFormat="1" ht="15" customHeight="1">
      <c r="E14" s="8" t="s">
        <v>186</v>
      </c>
      <c r="F14" s="9" t="s">
        <v>187</v>
      </c>
      <c r="G14" s="10">
        <v>33</v>
      </c>
      <c r="H14" s="11">
        <v>18</v>
      </c>
      <c r="I14" s="12">
        <v>23.48</v>
      </c>
      <c r="J14" s="10">
        <v>130</v>
      </c>
      <c r="K14" s="11">
        <v>42</v>
      </c>
      <c r="L14" s="12">
        <v>1.35</v>
      </c>
      <c r="M14" s="18">
        <v>725</v>
      </c>
      <c r="O14" s="14">
        <f t="shared" si="0"/>
        <v>33.30652222222222</v>
      </c>
      <c r="P14" s="15">
        <f t="shared" si="1"/>
        <v>130.70037499999998</v>
      </c>
      <c r="Q14" s="16">
        <f t="shared" si="2"/>
        <v>0.5813084751664362</v>
      </c>
      <c r="R14" s="16">
        <f t="shared" si="3"/>
        <v>2.281151877341283</v>
      </c>
      <c r="T14" s="17" t="str">
        <f t="shared" si="4"/>
        <v>A20073</v>
      </c>
      <c r="U14" s="13" t="s">
        <v>123</v>
      </c>
      <c r="V14" s="20">
        <f t="shared" si="5"/>
        <v>0.9813086857994069</v>
      </c>
      <c r="W14" s="22">
        <f t="shared" si="6"/>
        <v>3.3423352135225226</v>
      </c>
      <c r="X14" s="22">
        <f t="shared" si="7"/>
        <v>6.074413335190529</v>
      </c>
      <c r="Y14" s="22">
        <f t="shared" si="8"/>
        <v>8.598707329203455</v>
      </c>
      <c r="Z14" s="22">
        <f t="shared" si="9"/>
        <v>11.984542431677827</v>
      </c>
      <c r="AA14" s="22">
        <f t="shared" si="10"/>
        <v>2.9639226168805077</v>
      </c>
      <c r="AB14" s="21" t="e">
        <f t="shared" si="11"/>
        <v>#NUM!</v>
      </c>
      <c r="AC14" s="22">
        <f t="shared" si="12"/>
        <v>2.453484957297263</v>
      </c>
      <c r="AD14" s="22">
        <f t="shared" si="13"/>
        <v>5.930379133808204</v>
      </c>
      <c r="AE14" s="22">
        <f t="shared" si="14"/>
        <v>7.116117543869079</v>
      </c>
      <c r="AF14" s="22">
        <f t="shared" si="15"/>
        <v>8.78979262256712</v>
      </c>
      <c r="AG14" s="22">
        <f t="shared" si="16"/>
        <v>12.573186224837151</v>
      </c>
      <c r="AH14" s="22">
        <f t="shared" si="17"/>
        <v>6.668808577380241</v>
      </c>
      <c r="AI14" s="22">
        <f t="shared" si="18"/>
        <v>3.8515289915342743</v>
      </c>
      <c r="AJ14" s="22">
        <f t="shared" si="19"/>
        <v>1.9299544116787692</v>
      </c>
      <c r="AK14" s="22">
        <f t="shared" si="20"/>
        <v>1.8615260487466179</v>
      </c>
      <c r="AL14" s="22">
        <f t="shared" si="21"/>
        <v>2.9331321465686555</v>
      </c>
      <c r="AM14" s="22">
        <f t="shared" si="22"/>
        <v>4.1736470834002315</v>
      </c>
      <c r="AN14" s="22">
        <f t="shared" si="23"/>
        <v>7.096474378163162</v>
      </c>
      <c r="AO14" s="22">
        <f t="shared" si="24"/>
        <v>8.145991237240953</v>
      </c>
      <c r="AP14" s="22">
        <f t="shared" si="25"/>
        <v>11.38445850646358</v>
      </c>
      <c r="AQ14" s="22">
        <f t="shared" si="26"/>
        <v>5.026535914141334</v>
      </c>
      <c r="AR14" s="22">
        <f t="shared" si="27"/>
        <v>4.231894372117786</v>
      </c>
      <c r="AS14" s="22">
        <f t="shared" si="28"/>
        <v>3.807643988400029</v>
      </c>
      <c r="AT14" s="22">
        <f t="shared" si="29"/>
        <v>6.325358258585993</v>
      </c>
      <c r="AU14" s="22">
        <f t="shared" si="30"/>
        <v>5.83572966722196</v>
      </c>
      <c r="AV14" s="22">
        <f t="shared" si="31"/>
        <v>11.61897049036556</v>
      </c>
      <c r="AW14" s="22">
        <f t="shared" si="32"/>
        <v>9.426413320437295</v>
      </c>
      <c r="AX14" s="22">
        <f t="shared" si="33"/>
        <v>7.921586167959626</v>
      </c>
      <c r="AY14" s="22">
        <f t="shared" si="34"/>
        <v>7.145399240083763</v>
      </c>
      <c r="AZ14" s="22">
        <f t="shared" si="35"/>
        <v>6.223745776255241</v>
      </c>
      <c r="BA14" s="22">
        <f t="shared" si="36"/>
        <v>7.992809444610131</v>
      </c>
      <c r="BB14" s="22">
        <f t="shared" si="37"/>
        <v>9.299340383204056</v>
      </c>
      <c r="BC14" s="22">
        <f t="shared" si="38"/>
        <v>9.205462586470327</v>
      </c>
      <c r="BD14" s="22">
        <f t="shared" si="39"/>
        <v>8.62843406071855</v>
      </c>
      <c r="BE14" s="22">
        <f t="shared" si="40"/>
        <v>8.254531371035378</v>
      </c>
      <c r="BF14" s="22">
        <f t="shared" si="41"/>
        <v>10.273814226354121</v>
      </c>
      <c r="BG14" s="22">
        <f t="shared" si="42"/>
        <v>11.565617269690858</v>
      </c>
      <c r="BH14" s="22">
        <f t="shared" si="43"/>
        <v>10.730639313177761</v>
      </c>
      <c r="BI14" s="22">
        <f t="shared" si="44"/>
        <v>13.383457589066774</v>
      </c>
      <c r="BJ14" s="22">
        <f t="shared" si="45"/>
        <v>14.839602256976995</v>
      </c>
      <c r="BK14" s="22">
        <f t="shared" si="46"/>
        <v>10.436730369027208</v>
      </c>
      <c r="BL14" s="22">
        <f t="shared" si="47"/>
        <v>9.89207279518321</v>
      </c>
      <c r="BM14" s="22">
        <f t="shared" si="48"/>
        <v>13.280616769738087</v>
      </c>
      <c r="BN14" s="22">
        <f t="shared" si="49"/>
        <v>12.243012413917588</v>
      </c>
      <c r="BO14" s="22">
        <f t="shared" si="50"/>
        <v>13.23812588620212</v>
      </c>
      <c r="BP14" s="22">
        <f t="shared" si="51"/>
        <v>15.60413632306316</v>
      </c>
      <c r="BQ14" s="22">
        <f t="shared" si="52"/>
        <v>12.97621222531263</v>
      </c>
      <c r="BR14" s="23">
        <f t="shared" si="53"/>
        <v>16.118951571340723</v>
      </c>
    </row>
    <row r="15" spans="5:70" s="24" customFormat="1" ht="15" customHeight="1">
      <c r="E15" s="40" t="s">
        <v>188</v>
      </c>
      <c r="F15" s="41" t="s">
        <v>189</v>
      </c>
      <c r="G15" s="42">
        <v>33</v>
      </c>
      <c r="H15" s="43">
        <v>18</v>
      </c>
      <c r="I15" s="44">
        <v>13.87</v>
      </c>
      <c r="J15" s="42">
        <v>130</v>
      </c>
      <c r="K15" s="43">
        <v>40</v>
      </c>
      <c r="L15" s="44">
        <v>26.99</v>
      </c>
      <c r="M15" s="4">
        <v>642</v>
      </c>
      <c r="O15" s="37">
        <f t="shared" si="0"/>
        <v>33.30385277777778</v>
      </c>
      <c r="P15" s="38">
        <f t="shared" si="1"/>
        <v>130.67416388888887</v>
      </c>
      <c r="Q15" s="39">
        <f t="shared" si="2"/>
        <v>0.5812618845716816</v>
      </c>
      <c r="R15" s="39">
        <f t="shared" si="3"/>
        <v>2.2806944071517883</v>
      </c>
      <c r="T15" s="45" t="str">
        <f t="shared" si="4"/>
        <v>A30064</v>
      </c>
      <c r="U15" s="46" t="s">
        <v>124</v>
      </c>
      <c r="V15" s="47">
        <f t="shared" si="5"/>
        <v>1.475607073460825</v>
      </c>
      <c r="W15" s="49">
        <f t="shared" si="6"/>
        <v>3.581541500768508</v>
      </c>
      <c r="X15" s="49">
        <f t="shared" si="7"/>
        <v>6.5159039563733145</v>
      </c>
      <c r="Y15" s="49">
        <f t="shared" si="8"/>
        <v>10.667280958983072</v>
      </c>
      <c r="Z15" s="49">
        <f t="shared" si="9"/>
        <v>14.309689523598658</v>
      </c>
      <c r="AA15" s="49">
        <f t="shared" si="10"/>
        <v>5.389810068043115</v>
      </c>
      <c r="AB15" s="49">
        <f t="shared" si="11"/>
        <v>2.453484957297263</v>
      </c>
      <c r="AC15" s="48">
        <f t="shared" si="12"/>
        <v>0.00013423771162424103</v>
      </c>
      <c r="AD15" s="49">
        <f t="shared" si="13"/>
        <v>3.4784311493851683</v>
      </c>
      <c r="AE15" s="49">
        <f t="shared" si="14"/>
        <v>4.681884647208568</v>
      </c>
      <c r="AF15" s="49">
        <f t="shared" si="15"/>
        <v>6.338970070538803</v>
      </c>
      <c r="AG15" s="49">
        <f t="shared" si="16"/>
        <v>10.129738912467037</v>
      </c>
      <c r="AH15" s="49">
        <f t="shared" si="17"/>
        <v>9.088892426285902</v>
      </c>
      <c r="AI15" s="49">
        <f t="shared" si="18"/>
        <v>6.1822594038632905</v>
      </c>
      <c r="AJ15" s="49">
        <f t="shared" si="19"/>
        <v>4.162080279408178</v>
      </c>
      <c r="AK15" s="49">
        <f t="shared" si="20"/>
        <v>3.1513332428520235</v>
      </c>
      <c r="AL15" s="49">
        <f t="shared" si="21"/>
        <v>1.7135248032421369</v>
      </c>
      <c r="AM15" s="49">
        <f t="shared" si="22"/>
        <v>2.5494549938582467</v>
      </c>
      <c r="AN15" s="49">
        <f t="shared" si="23"/>
        <v>4.891285957772917</v>
      </c>
      <c r="AO15" s="49">
        <f t="shared" si="24"/>
        <v>5.821483142002222</v>
      </c>
      <c r="AP15" s="49">
        <f t="shared" si="25"/>
        <v>13.814443281498132</v>
      </c>
      <c r="AQ15" s="49">
        <f t="shared" si="26"/>
        <v>7.079875037148451</v>
      </c>
      <c r="AR15" s="49">
        <f t="shared" si="27"/>
        <v>5.8804301293640515</v>
      </c>
      <c r="AS15" s="49">
        <f t="shared" si="28"/>
        <v>3.9202166305345165</v>
      </c>
      <c r="AT15" s="49">
        <f t="shared" si="29"/>
        <v>5.3191507913114116</v>
      </c>
      <c r="AU15" s="49">
        <f t="shared" si="30"/>
        <v>4.426230444841988</v>
      </c>
      <c r="AV15" s="49">
        <f t="shared" si="31"/>
        <v>13.937738302702794</v>
      </c>
      <c r="AW15" s="49">
        <f t="shared" si="32"/>
        <v>11.57996207421677</v>
      </c>
      <c r="AX15" s="49">
        <f t="shared" si="33"/>
        <v>9.80084833885379</v>
      </c>
      <c r="AY15" s="49">
        <f t="shared" si="34"/>
        <v>8.461133340104418</v>
      </c>
      <c r="AZ15" s="49">
        <f t="shared" si="35"/>
        <v>6.289694854108319</v>
      </c>
      <c r="BA15" s="49">
        <f t="shared" si="36"/>
        <v>6.610604405785507</v>
      </c>
      <c r="BB15" s="49">
        <f t="shared" si="37"/>
        <v>7.334134917120865</v>
      </c>
      <c r="BC15" s="49">
        <f t="shared" si="38"/>
        <v>10.954837474232374</v>
      </c>
      <c r="BD15" s="49">
        <f t="shared" si="39"/>
        <v>9.856150241477344</v>
      </c>
      <c r="BE15" s="49">
        <f t="shared" si="40"/>
        <v>9.024586894490827</v>
      </c>
      <c r="BF15" s="49">
        <f t="shared" si="41"/>
        <v>9.982228736161732</v>
      </c>
      <c r="BG15" s="49">
        <f t="shared" si="42"/>
        <v>11.09950128641163</v>
      </c>
      <c r="BH15" s="49">
        <f t="shared" si="43"/>
        <v>9.510433803110148</v>
      </c>
      <c r="BI15" s="49">
        <f t="shared" si="44"/>
        <v>11.877448387612448</v>
      </c>
      <c r="BJ15" s="49">
        <f t="shared" si="45"/>
        <v>13.520847945677176</v>
      </c>
      <c r="BK15" s="49">
        <f t="shared" si="46"/>
        <v>11.959350263347508</v>
      </c>
      <c r="BL15" s="49">
        <f t="shared" si="47"/>
        <v>11.085515741471333</v>
      </c>
      <c r="BM15" s="49">
        <f t="shared" si="48"/>
        <v>14.1012884714307</v>
      </c>
      <c r="BN15" s="49">
        <f t="shared" si="49"/>
        <v>12.556432844669413</v>
      </c>
      <c r="BO15" s="49">
        <f t="shared" si="50"/>
        <v>13.461071243888185</v>
      </c>
      <c r="BP15" s="49">
        <f t="shared" si="51"/>
        <v>15.651370121212626</v>
      </c>
      <c r="BQ15" s="49">
        <f t="shared" si="52"/>
        <v>12.163084090247946</v>
      </c>
      <c r="BR15" s="50">
        <f t="shared" si="53"/>
        <v>15.079258483962697</v>
      </c>
    </row>
    <row r="16" spans="5:70" s="6" customFormat="1" ht="15" customHeight="1">
      <c r="E16" s="8" t="s">
        <v>190</v>
      </c>
      <c r="F16" s="9" t="s">
        <v>191</v>
      </c>
      <c r="G16" s="10">
        <v>33</v>
      </c>
      <c r="H16" s="11">
        <v>17</v>
      </c>
      <c r="I16" s="12">
        <v>55.06</v>
      </c>
      <c r="J16" s="10">
        <v>130</v>
      </c>
      <c r="K16" s="11">
        <v>38</v>
      </c>
      <c r="L16" s="12">
        <v>14.12</v>
      </c>
      <c r="M16" s="18">
        <v>623</v>
      </c>
      <c r="O16" s="14">
        <f t="shared" si="0"/>
        <v>33.298627777777774</v>
      </c>
      <c r="P16" s="15">
        <f t="shared" si="1"/>
        <v>130.63725555555556</v>
      </c>
      <c r="Q16" s="16">
        <f t="shared" si="2"/>
        <v>0.5811706911182648</v>
      </c>
      <c r="R16" s="16">
        <f t="shared" si="3"/>
        <v>2.2800502352136984</v>
      </c>
      <c r="T16" s="17" t="str">
        <f t="shared" si="4"/>
        <v>A40062</v>
      </c>
      <c r="U16" s="13" t="s">
        <v>125</v>
      </c>
      <c r="V16" s="20">
        <f t="shared" si="5"/>
        <v>4.9540331358087775</v>
      </c>
      <c r="W16" s="22">
        <f t="shared" si="6"/>
        <v>6.069054245239355</v>
      </c>
      <c r="X16" s="22">
        <f t="shared" si="7"/>
        <v>8.538516995996002</v>
      </c>
      <c r="Y16" s="22">
        <f t="shared" si="8"/>
        <v>13.874746148225983</v>
      </c>
      <c r="Z16" s="22">
        <f t="shared" si="9"/>
        <v>17.70086950761469</v>
      </c>
      <c r="AA16" s="22">
        <f t="shared" si="10"/>
        <v>8.84211932529478</v>
      </c>
      <c r="AB16" s="22">
        <f t="shared" si="11"/>
        <v>5.930379133808204</v>
      </c>
      <c r="AC16" s="22">
        <f t="shared" si="12"/>
        <v>3.4784311493851683</v>
      </c>
      <c r="AD16" s="21">
        <f t="shared" si="13"/>
        <v>0</v>
      </c>
      <c r="AE16" s="22">
        <f t="shared" si="14"/>
        <v>1.2805295844813869</v>
      </c>
      <c r="AF16" s="22">
        <f t="shared" si="15"/>
        <v>2.8996270233315147</v>
      </c>
      <c r="AG16" s="22">
        <f t="shared" si="16"/>
        <v>6.708248523247282</v>
      </c>
      <c r="AH16" s="22">
        <f t="shared" si="17"/>
        <v>12.555961159053977</v>
      </c>
      <c r="AI16" s="22">
        <f t="shared" si="18"/>
        <v>9.615280427394286</v>
      </c>
      <c r="AJ16" s="22">
        <f t="shared" si="19"/>
        <v>7.588006741437681</v>
      </c>
      <c r="AK16" s="22">
        <f t="shared" si="20"/>
        <v>6.349023249275742</v>
      </c>
      <c r="AL16" s="22">
        <f t="shared" si="21"/>
        <v>4.010637388555138</v>
      </c>
      <c r="AM16" s="22">
        <f t="shared" si="22"/>
        <v>3.523306144633649</v>
      </c>
      <c r="AN16" s="22">
        <f t="shared" si="23"/>
        <v>2.817353867095944</v>
      </c>
      <c r="AO16" s="22">
        <f t="shared" si="24"/>
        <v>3.0397003693521474</v>
      </c>
      <c r="AP16" s="22">
        <f t="shared" si="25"/>
        <v>17.284109033648054</v>
      </c>
      <c r="AQ16" s="22">
        <f t="shared" si="26"/>
        <v>10.343976968679096</v>
      </c>
      <c r="AR16" s="22">
        <f t="shared" si="27"/>
        <v>8.943228862682295</v>
      </c>
      <c r="AS16" s="22">
        <f t="shared" si="28"/>
        <v>6.196886214838688</v>
      </c>
      <c r="AT16" s="22">
        <f t="shared" si="29"/>
        <v>5.830346013620327</v>
      </c>
      <c r="AU16" s="22">
        <f t="shared" si="30"/>
        <v>4.587189721003804</v>
      </c>
      <c r="AV16" s="22">
        <f t="shared" si="31"/>
        <v>17.324772164634368</v>
      </c>
      <c r="AW16" s="22">
        <f t="shared" si="32"/>
        <v>14.845701585873334</v>
      </c>
      <c r="AX16" s="22">
        <f t="shared" si="33"/>
        <v>12.871008450814605</v>
      </c>
      <c r="AY16" s="22">
        <f t="shared" si="34"/>
        <v>11.107988941804965</v>
      </c>
      <c r="AZ16" s="22">
        <f t="shared" si="35"/>
        <v>7.957713468466842</v>
      </c>
      <c r="BA16" s="22">
        <f t="shared" si="36"/>
        <v>6.1359474725578504</v>
      </c>
      <c r="BB16" s="22">
        <f t="shared" si="37"/>
        <v>5.450049430069379</v>
      </c>
      <c r="BC16" s="22">
        <f t="shared" si="38"/>
        <v>13.88653806397868</v>
      </c>
      <c r="BD16" s="22">
        <f t="shared" si="39"/>
        <v>12.347377436202965</v>
      </c>
      <c r="BE16" s="22">
        <f t="shared" si="40"/>
        <v>11.114059655065162</v>
      </c>
      <c r="BF16" s="22">
        <f t="shared" si="41"/>
        <v>10.729101255823533</v>
      </c>
      <c r="BG16" s="22">
        <f t="shared" si="42"/>
        <v>11.507269494680335</v>
      </c>
      <c r="BH16" s="22">
        <f t="shared" si="43"/>
        <v>8.882346055829267</v>
      </c>
      <c r="BI16" s="22">
        <f t="shared" si="44"/>
        <v>10.536149718747797</v>
      </c>
      <c r="BJ16" s="22">
        <f t="shared" si="45"/>
        <v>12.42173765935268</v>
      </c>
      <c r="BK16" s="22">
        <f t="shared" si="46"/>
        <v>14.654387645924897</v>
      </c>
      <c r="BL16" s="22">
        <f t="shared" si="47"/>
        <v>13.486857482099898</v>
      </c>
      <c r="BM16" s="22">
        <f t="shared" si="48"/>
        <v>15.982081805143618</v>
      </c>
      <c r="BN16" s="22">
        <f t="shared" si="49"/>
        <v>13.900739000085125</v>
      </c>
      <c r="BO16" s="22">
        <f t="shared" si="50"/>
        <v>14.646184438692945</v>
      </c>
      <c r="BP16" s="22">
        <f t="shared" si="51"/>
        <v>16.513271084900566</v>
      </c>
      <c r="BQ16" s="22">
        <f t="shared" si="52"/>
        <v>11.975366094432792</v>
      </c>
      <c r="BR16" s="23">
        <f t="shared" si="53"/>
        <v>14.373543859550622</v>
      </c>
    </row>
    <row r="17" spans="5:70" s="24" customFormat="1" ht="15" customHeight="1">
      <c r="E17" s="40" t="s">
        <v>192</v>
      </c>
      <c r="F17" s="41" t="s">
        <v>193</v>
      </c>
      <c r="G17" s="42">
        <v>33</v>
      </c>
      <c r="H17" s="43">
        <v>17</v>
      </c>
      <c r="I17" s="44">
        <v>32.51</v>
      </c>
      <c r="J17" s="42">
        <v>130</v>
      </c>
      <c r="K17" s="43">
        <v>37</v>
      </c>
      <c r="L17" s="44">
        <v>32.49</v>
      </c>
      <c r="M17" s="4">
        <v>587</v>
      </c>
      <c r="N17" s="51"/>
      <c r="O17" s="52">
        <f t="shared" si="0"/>
        <v>33.292363888888886</v>
      </c>
      <c r="P17" s="53">
        <f t="shared" si="1"/>
        <v>130.62569166666668</v>
      </c>
      <c r="Q17" s="54">
        <f t="shared" si="2"/>
        <v>0.5810613656331747</v>
      </c>
      <c r="R17" s="54">
        <f t="shared" si="3"/>
        <v>2.2798484072782528</v>
      </c>
      <c r="S17" s="51"/>
      <c r="T17" s="55" t="str">
        <f t="shared" si="4"/>
        <v>A50059</v>
      </c>
      <c r="U17" s="56" t="s">
        <v>126</v>
      </c>
      <c r="V17" s="47">
        <f t="shared" si="5"/>
        <v>6.150506604197021</v>
      </c>
      <c r="W17" s="49">
        <f t="shared" si="6"/>
        <v>7.339526480059197</v>
      </c>
      <c r="X17" s="49">
        <f t="shared" si="7"/>
        <v>9.745281456024408</v>
      </c>
      <c r="Y17" s="49">
        <f t="shared" si="8"/>
        <v>15.153067930540164</v>
      </c>
      <c r="Z17" s="49">
        <f t="shared" si="9"/>
        <v>18.95623980811272</v>
      </c>
      <c r="AA17" s="49">
        <f t="shared" si="10"/>
        <v>9.983369638673308</v>
      </c>
      <c r="AB17" s="49">
        <f t="shared" si="11"/>
        <v>7.116117543869079</v>
      </c>
      <c r="AC17" s="49">
        <f t="shared" si="12"/>
        <v>4.681884647208568</v>
      </c>
      <c r="AD17" s="49">
        <f t="shared" si="13"/>
        <v>1.2805295844813869</v>
      </c>
      <c r="AE17" s="48">
        <f t="shared" si="14"/>
        <v>9.492039680480957E-05</v>
      </c>
      <c r="AF17" s="49">
        <f t="shared" si="15"/>
        <v>2.01113359383144</v>
      </c>
      <c r="AG17" s="49">
        <f t="shared" si="16"/>
        <v>5.723578511851237</v>
      </c>
      <c r="AH17" s="49">
        <f t="shared" si="17"/>
        <v>13.770498789851736</v>
      </c>
      <c r="AI17" s="49">
        <f t="shared" si="18"/>
        <v>10.852471312853645</v>
      </c>
      <c r="AJ17" s="49">
        <f t="shared" si="19"/>
        <v>8.826181764258585</v>
      </c>
      <c r="AK17" s="49">
        <f t="shared" si="20"/>
        <v>7.620636139429471</v>
      </c>
      <c r="AL17" s="49">
        <f t="shared" si="21"/>
        <v>5.290650509741706</v>
      </c>
      <c r="AM17" s="49">
        <f t="shared" si="22"/>
        <v>4.750311400132845</v>
      </c>
      <c r="AN17" s="49">
        <f t="shared" si="23"/>
        <v>3.326013827275718</v>
      </c>
      <c r="AO17" s="49">
        <f t="shared" si="24"/>
        <v>3.0194170792692288</v>
      </c>
      <c r="AP17" s="49">
        <f t="shared" si="25"/>
        <v>18.49485355419229</v>
      </c>
      <c r="AQ17" s="49">
        <f t="shared" si="26"/>
        <v>11.616612022507706</v>
      </c>
      <c r="AR17" s="49">
        <f t="shared" si="27"/>
        <v>10.22362988597882</v>
      </c>
      <c r="AS17" s="49">
        <f t="shared" si="28"/>
        <v>7.453801477482407</v>
      </c>
      <c r="AT17" s="49">
        <f t="shared" si="29"/>
        <v>6.852816940769079</v>
      </c>
      <c r="AU17" s="49">
        <f t="shared" si="30"/>
        <v>5.610106570871157</v>
      </c>
      <c r="AV17" s="49">
        <f t="shared" si="31"/>
        <v>18.581197199065798</v>
      </c>
      <c r="AW17" s="49">
        <f t="shared" si="32"/>
        <v>16.120535574561373</v>
      </c>
      <c r="AX17" s="49">
        <f t="shared" si="33"/>
        <v>14.151415795646415</v>
      </c>
      <c r="AY17" s="49">
        <f t="shared" si="34"/>
        <v>12.36776742021339</v>
      </c>
      <c r="AZ17" s="49">
        <f t="shared" si="35"/>
        <v>9.123323211242973</v>
      </c>
      <c r="BA17" s="49">
        <f t="shared" si="36"/>
        <v>6.891470150067582</v>
      </c>
      <c r="BB17" s="49">
        <f t="shared" si="37"/>
        <v>5.703697810295254</v>
      </c>
      <c r="BC17" s="49">
        <f t="shared" si="38"/>
        <v>15.16233872317027</v>
      </c>
      <c r="BD17" s="49">
        <f t="shared" si="39"/>
        <v>13.588425550768877</v>
      </c>
      <c r="BE17" s="49">
        <f t="shared" si="40"/>
        <v>12.309200532184704</v>
      </c>
      <c r="BF17" s="49">
        <f t="shared" si="41"/>
        <v>11.669663867135009</v>
      </c>
      <c r="BG17" s="49">
        <f t="shared" si="42"/>
        <v>12.349429312286237</v>
      </c>
      <c r="BH17" s="49">
        <f t="shared" si="43"/>
        <v>9.472338876055257</v>
      </c>
      <c r="BI17" s="49">
        <f t="shared" si="44"/>
        <v>10.81354981026729</v>
      </c>
      <c r="BJ17" s="49">
        <f t="shared" si="45"/>
        <v>12.757503124460348</v>
      </c>
      <c r="BK17" s="49">
        <f t="shared" si="46"/>
        <v>15.911775232242093</v>
      </c>
      <c r="BL17" s="49">
        <f t="shared" si="47"/>
        <v>14.713734982958478</v>
      </c>
      <c r="BM17" s="49">
        <f t="shared" si="48"/>
        <v>17.118019001653742</v>
      </c>
      <c r="BN17" s="49">
        <f t="shared" si="49"/>
        <v>14.941418463535612</v>
      </c>
      <c r="BO17" s="49">
        <f t="shared" si="50"/>
        <v>15.645887496799933</v>
      </c>
      <c r="BP17" s="49">
        <f t="shared" si="51"/>
        <v>17.421056092428163</v>
      </c>
      <c r="BQ17" s="49">
        <f t="shared" si="52"/>
        <v>12.637162948444034</v>
      </c>
      <c r="BR17" s="50">
        <f t="shared" si="53"/>
        <v>14.826283651455388</v>
      </c>
    </row>
    <row r="18" spans="5:70" s="6" customFormat="1" ht="15" customHeight="1">
      <c r="E18" s="8" t="s">
        <v>194</v>
      </c>
      <c r="F18" s="9" t="s">
        <v>195</v>
      </c>
      <c r="G18" s="10">
        <v>33</v>
      </c>
      <c r="H18" s="11">
        <v>18</v>
      </c>
      <c r="I18" s="12">
        <v>0.16</v>
      </c>
      <c r="J18" s="10">
        <v>130</v>
      </c>
      <c r="K18" s="11">
        <v>36</v>
      </c>
      <c r="L18" s="12">
        <v>21.95</v>
      </c>
      <c r="M18" s="18">
        <v>116</v>
      </c>
      <c r="O18" s="14">
        <f t="shared" si="0"/>
        <v>33.30004444444444</v>
      </c>
      <c r="P18" s="15">
        <f t="shared" si="1"/>
        <v>130.60609722222222</v>
      </c>
      <c r="Q18" s="16">
        <f t="shared" si="2"/>
        <v>0.5811954166160014</v>
      </c>
      <c r="R18" s="16">
        <f t="shared" si="3"/>
        <v>2.279506419707598</v>
      </c>
      <c r="T18" s="17" t="str">
        <f t="shared" si="4"/>
        <v>A60012</v>
      </c>
      <c r="U18" s="13" t="s">
        <v>127</v>
      </c>
      <c r="V18" s="20">
        <f t="shared" si="5"/>
        <v>7.808836382430129</v>
      </c>
      <c r="W18" s="22">
        <f t="shared" si="6"/>
        <v>8.400699041527403</v>
      </c>
      <c r="X18" s="22">
        <f t="shared" si="7"/>
        <v>10.406030341899665</v>
      </c>
      <c r="Y18" s="22">
        <f t="shared" si="8"/>
        <v>16.393361819629284</v>
      </c>
      <c r="Z18" s="22">
        <f t="shared" si="9"/>
        <v>20.3788107969861</v>
      </c>
      <c r="AA18" s="22">
        <f t="shared" si="10"/>
        <v>11.724187655958014</v>
      </c>
      <c r="AB18" s="22">
        <f t="shared" si="11"/>
        <v>8.78979262256712</v>
      </c>
      <c r="AC18" s="22">
        <f t="shared" si="12"/>
        <v>6.338970070538803</v>
      </c>
      <c r="AD18" s="22">
        <f t="shared" si="13"/>
        <v>2.8996270233315147</v>
      </c>
      <c r="AE18" s="22">
        <f t="shared" si="14"/>
        <v>2.01113359383144</v>
      </c>
      <c r="AF18" s="21">
        <f t="shared" si="15"/>
        <v>0</v>
      </c>
      <c r="AG18" s="22">
        <f t="shared" si="16"/>
        <v>3.808622621844062</v>
      </c>
      <c r="AH18" s="22">
        <f t="shared" si="17"/>
        <v>15.356083477182585</v>
      </c>
      <c r="AI18" s="22">
        <f t="shared" si="18"/>
        <v>12.377651957368826</v>
      </c>
      <c r="AJ18" s="22">
        <f t="shared" si="19"/>
        <v>10.359062522751628</v>
      </c>
      <c r="AK18" s="22">
        <f t="shared" si="20"/>
        <v>9.001649610348705</v>
      </c>
      <c r="AL18" s="22">
        <f t="shared" si="21"/>
        <v>6.5450535684573445</v>
      </c>
      <c r="AM18" s="22">
        <f t="shared" si="22"/>
        <v>5.693011224980246</v>
      </c>
      <c r="AN18" s="22">
        <f t="shared" si="23"/>
        <v>3.1066475966230978</v>
      </c>
      <c r="AO18" s="22">
        <f t="shared" si="24"/>
        <v>2.0768169302228934</v>
      </c>
      <c r="AP18" s="22">
        <f t="shared" si="25"/>
        <v>20.082672670189293</v>
      </c>
      <c r="AQ18" s="22">
        <f t="shared" si="26"/>
        <v>12.95028811691898</v>
      </c>
      <c r="AR18" s="22">
        <f t="shared" si="27"/>
        <v>11.435535553960236</v>
      </c>
      <c r="AS18" s="22">
        <f t="shared" si="28"/>
        <v>8.413039022182048</v>
      </c>
      <c r="AT18" s="22">
        <f t="shared" si="29"/>
        <v>7.083029003160075</v>
      </c>
      <c r="AU18" s="22">
        <f t="shared" si="30"/>
        <v>5.929038238567152</v>
      </c>
      <c r="AV18" s="22">
        <f t="shared" si="31"/>
        <v>19.998989681913788</v>
      </c>
      <c r="AW18" s="22">
        <f t="shared" si="32"/>
        <v>17.407949148908113</v>
      </c>
      <c r="AX18" s="22">
        <f t="shared" si="33"/>
        <v>15.289379775188785</v>
      </c>
      <c r="AY18" s="22">
        <f t="shared" si="34"/>
        <v>13.257195486803175</v>
      </c>
      <c r="AZ18" s="22">
        <f t="shared" si="35"/>
        <v>9.650736766842186</v>
      </c>
      <c r="BA18" s="22">
        <f t="shared" si="36"/>
        <v>6.573013963427281</v>
      </c>
      <c r="BB18" s="22">
        <f t="shared" si="37"/>
        <v>4.663599870380988</v>
      </c>
      <c r="BC18" s="22">
        <f t="shared" si="38"/>
        <v>16.1810336704914</v>
      </c>
      <c r="BD18" s="22">
        <f t="shared" si="39"/>
        <v>14.348724674031176</v>
      </c>
      <c r="BE18" s="22">
        <f t="shared" si="40"/>
        <v>12.877709387690793</v>
      </c>
      <c r="BF18" s="22">
        <f t="shared" si="41"/>
        <v>11.540323366084383</v>
      </c>
      <c r="BG18" s="22">
        <f t="shared" si="42"/>
        <v>11.998586109392015</v>
      </c>
      <c r="BH18" s="22">
        <f t="shared" si="43"/>
        <v>8.73982251703795</v>
      </c>
      <c r="BI18" s="22">
        <f t="shared" si="44"/>
        <v>9.578253570225904</v>
      </c>
      <c r="BJ18" s="22">
        <f t="shared" si="45"/>
        <v>11.565362029201127</v>
      </c>
      <c r="BK18" s="22">
        <f t="shared" si="46"/>
        <v>16.752357262140226</v>
      </c>
      <c r="BL18" s="22">
        <f t="shared" si="47"/>
        <v>15.390202742111112</v>
      </c>
      <c r="BM18" s="22">
        <f t="shared" si="48"/>
        <v>17.423972320515187</v>
      </c>
      <c r="BN18" s="22">
        <f t="shared" si="49"/>
        <v>14.997287586516627</v>
      </c>
      <c r="BO18" s="22">
        <f t="shared" si="50"/>
        <v>15.59050608672258</v>
      </c>
      <c r="BP18" s="22">
        <f t="shared" si="51"/>
        <v>17.136377673818405</v>
      </c>
      <c r="BQ18" s="22">
        <f t="shared" si="52"/>
        <v>11.946205081003969</v>
      </c>
      <c r="BR18" s="23">
        <f t="shared" si="53"/>
        <v>13.770381110200896</v>
      </c>
    </row>
    <row r="19" spans="5:70" s="24" customFormat="1" ht="15" customHeight="1">
      <c r="E19" s="40" t="s">
        <v>196</v>
      </c>
      <c r="F19" s="41" t="s">
        <v>197</v>
      </c>
      <c r="G19" s="42">
        <v>33</v>
      </c>
      <c r="H19" s="43">
        <v>18</v>
      </c>
      <c r="I19" s="44">
        <v>6.96</v>
      </c>
      <c r="J19" s="42">
        <v>130</v>
      </c>
      <c r="K19" s="43">
        <v>33</v>
      </c>
      <c r="L19" s="44">
        <v>54.62</v>
      </c>
      <c r="M19" s="4">
        <v>214</v>
      </c>
      <c r="O19" s="37">
        <f t="shared" si="0"/>
        <v>33.30193333333333</v>
      </c>
      <c r="P19" s="38">
        <f t="shared" si="1"/>
        <v>130.56517222222223</v>
      </c>
      <c r="Q19" s="39">
        <f t="shared" si="2"/>
        <v>0.5812283839463169</v>
      </c>
      <c r="R19" s="39">
        <f t="shared" si="3"/>
        <v>2.278792143711219</v>
      </c>
      <c r="T19" s="45" t="str">
        <f t="shared" si="4"/>
        <v>A70021</v>
      </c>
      <c r="U19" s="46" t="s">
        <v>128</v>
      </c>
      <c r="V19" s="47">
        <f t="shared" si="5"/>
        <v>11.592020185275949</v>
      </c>
      <c r="W19" s="49">
        <f t="shared" si="6"/>
        <v>11.848978072828753</v>
      </c>
      <c r="X19" s="49">
        <f t="shared" si="7"/>
        <v>13.425388377809963</v>
      </c>
      <c r="Y19" s="49">
        <f t="shared" si="8"/>
        <v>19.858425483223925</v>
      </c>
      <c r="Z19" s="49">
        <f t="shared" si="9"/>
        <v>23.9733876562919</v>
      </c>
      <c r="AA19" s="49">
        <f t="shared" si="10"/>
        <v>15.519366573110835</v>
      </c>
      <c r="AB19" s="49">
        <f t="shared" si="11"/>
        <v>12.573186224837151</v>
      </c>
      <c r="AC19" s="49">
        <f t="shared" si="12"/>
        <v>10.129738912467037</v>
      </c>
      <c r="AD19" s="49">
        <f t="shared" si="13"/>
        <v>6.708248523247282</v>
      </c>
      <c r="AE19" s="49">
        <f t="shared" si="14"/>
        <v>5.723578511851237</v>
      </c>
      <c r="AF19" s="49">
        <f t="shared" si="15"/>
        <v>3.808622621844062</v>
      </c>
      <c r="AG19" s="48">
        <f t="shared" si="16"/>
        <v>0</v>
      </c>
      <c r="AH19" s="49">
        <f t="shared" si="17"/>
        <v>19.07838430987021</v>
      </c>
      <c r="AI19" s="49">
        <f t="shared" si="18"/>
        <v>16.078673731955096</v>
      </c>
      <c r="AJ19" s="49">
        <f t="shared" si="19"/>
        <v>14.076892399046365</v>
      </c>
      <c r="AK19" s="49">
        <f t="shared" si="20"/>
        <v>12.650551061787352</v>
      </c>
      <c r="AL19" s="49">
        <f t="shared" si="21"/>
        <v>10.173693692358768</v>
      </c>
      <c r="AM19" s="49">
        <f t="shared" si="22"/>
        <v>9.176008601018573</v>
      </c>
      <c r="AN19" s="49">
        <f t="shared" si="23"/>
        <v>6.117892727607694</v>
      </c>
      <c r="AO19" s="49">
        <f t="shared" si="24"/>
        <v>4.834629191949487</v>
      </c>
      <c r="AP19" s="49">
        <f t="shared" si="25"/>
        <v>23.794435908267456</v>
      </c>
      <c r="AQ19" s="49">
        <f t="shared" si="26"/>
        <v>16.52145917562452</v>
      </c>
      <c r="AR19" s="49">
        <f t="shared" si="27"/>
        <v>14.93274765408685</v>
      </c>
      <c r="AS19" s="49">
        <f t="shared" si="28"/>
        <v>11.781985375546093</v>
      </c>
      <c r="AT19" s="49">
        <f t="shared" si="29"/>
        <v>9.844564704963808</v>
      </c>
      <c r="AU19" s="49">
        <f t="shared" si="30"/>
        <v>8.89930788545805</v>
      </c>
      <c r="AV19" s="49">
        <f t="shared" si="31"/>
        <v>23.591233669799237</v>
      </c>
      <c r="AW19" s="49">
        <f t="shared" si="32"/>
        <v>20.906169391913554</v>
      </c>
      <c r="AX19" s="49">
        <f t="shared" si="33"/>
        <v>18.673430216014314</v>
      </c>
      <c r="AY19" s="49">
        <f t="shared" si="34"/>
        <v>16.432041126907357</v>
      </c>
      <c r="AZ19" s="49">
        <f t="shared" si="35"/>
        <v>12.561059720226865</v>
      </c>
      <c r="BA19" s="49">
        <f t="shared" si="36"/>
        <v>8.717526931791388</v>
      </c>
      <c r="BB19" s="49">
        <f t="shared" si="37"/>
        <v>6.067089626252438</v>
      </c>
      <c r="BC19" s="49">
        <f t="shared" si="38"/>
        <v>19.439932118412912</v>
      </c>
      <c r="BD19" s="49">
        <f t="shared" si="39"/>
        <v>17.364528568444435</v>
      </c>
      <c r="BE19" s="49">
        <f t="shared" si="40"/>
        <v>15.712356964342549</v>
      </c>
      <c r="BF19" s="49">
        <f t="shared" si="41"/>
        <v>13.504173361701671</v>
      </c>
      <c r="BG19" s="49">
        <f t="shared" si="42"/>
        <v>13.586104328579633</v>
      </c>
      <c r="BH19" s="49">
        <f t="shared" si="43"/>
        <v>9.92761621690606</v>
      </c>
      <c r="BI19" s="49">
        <f t="shared" si="44"/>
        <v>9.58649966148641</v>
      </c>
      <c r="BJ19" s="49">
        <f t="shared" si="45"/>
        <v>11.498870639262659</v>
      </c>
      <c r="BK19" s="49">
        <f t="shared" si="46"/>
        <v>19.815165525654507</v>
      </c>
      <c r="BL19" s="49">
        <f t="shared" si="47"/>
        <v>18.289458653999745</v>
      </c>
      <c r="BM19" s="49">
        <f t="shared" si="48"/>
        <v>19.806145979785754</v>
      </c>
      <c r="BN19" s="49">
        <f t="shared" si="49"/>
        <v>17.08716813934086</v>
      </c>
      <c r="BO19" s="49">
        <f t="shared" si="50"/>
        <v>17.49258959114959</v>
      </c>
      <c r="BP19" s="49">
        <f t="shared" si="51"/>
        <v>18.61717719022738</v>
      </c>
      <c r="BQ19" s="49">
        <f t="shared" si="52"/>
        <v>12.932097650942126</v>
      </c>
      <c r="BR19" s="50">
        <f t="shared" si="53"/>
        <v>13.883583636710231</v>
      </c>
    </row>
    <row r="20" spans="5:70" s="6" customFormat="1" ht="15" customHeight="1">
      <c r="E20" s="8" t="s">
        <v>198</v>
      </c>
      <c r="F20" s="9" t="s">
        <v>199</v>
      </c>
      <c r="G20" s="10">
        <v>33</v>
      </c>
      <c r="H20" s="11">
        <v>19</v>
      </c>
      <c r="I20" s="12">
        <v>30.16</v>
      </c>
      <c r="J20" s="10">
        <v>130</v>
      </c>
      <c r="K20" s="11">
        <v>46</v>
      </c>
      <c r="L20" s="12">
        <v>7.13</v>
      </c>
      <c r="M20" s="18">
        <v>71</v>
      </c>
      <c r="O20" s="14">
        <f t="shared" si="0"/>
        <v>33.32504444444445</v>
      </c>
      <c r="P20" s="15">
        <f t="shared" si="1"/>
        <v>130.76864722222223</v>
      </c>
      <c r="Q20" s="16">
        <f t="shared" si="2"/>
        <v>0.5816317489290003</v>
      </c>
      <c r="R20" s="16">
        <f t="shared" si="3"/>
        <v>2.2823434524067148</v>
      </c>
      <c r="T20" s="17" t="str">
        <f t="shared" si="4"/>
        <v>B10007</v>
      </c>
      <c r="U20" s="13" t="s">
        <v>129</v>
      </c>
      <c r="V20" s="20">
        <f t="shared" si="5"/>
        <v>7.621766099903617</v>
      </c>
      <c r="W20" s="22">
        <f t="shared" si="6"/>
        <v>7.683541766985169</v>
      </c>
      <c r="X20" s="22">
        <f t="shared" si="7"/>
        <v>8.18870010383569</v>
      </c>
      <c r="Y20" s="22">
        <f t="shared" si="8"/>
        <v>3.8738044316032494</v>
      </c>
      <c r="Z20" s="22">
        <f t="shared" si="9"/>
        <v>5.511399402341</v>
      </c>
      <c r="AA20" s="22">
        <f t="shared" si="10"/>
        <v>4.096969910929085</v>
      </c>
      <c r="AB20" s="22">
        <f t="shared" si="11"/>
        <v>6.668808577380241</v>
      </c>
      <c r="AC20" s="22">
        <f t="shared" si="12"/>
        <v>9.088892426285902</v>
      </c>
      <c r="AD20" s="22">
        <f t="shared" si="13"/>
        <v>12.555961159053977</v>
      </c>
      <c r="AE20" s="22">
        <f t="shared" si="14"/>
        <v>13.770498789851736</v>
      </c>
      <c r="AF20" s="22">
        <f t="shared" si="15"/>
        <v>15.356083477182585</v>
      </c>
      <c r="AG20" s="22">
        <f t="shared" si="16"/>
        <v>19.07838430987021</v>
      </c>
      <c r="AH20" s="21">
        <f t="shared" si="17"/>
        <v>0</v>
      </c>
      <c r="AI20" s="22">
        <f t="shared" si="18"/>
        <v>3.0152407853100893</v>
      </c>
      <c r="AJ20" s="22">
        <f t="shared" si="19"/>
        <v>5.001892019375882</v>
      </c>
      <c r="AK20" s="22">
        <f t="shared" si="20"/>
        <v>6.4799110088052</v>
      </c>
      <c r="AL20" s="22">
        <f t="shared" si="21"/>
        <v>8.936953459347643</v>
      </c>
      <c r="AM20" s="22">
        <f t="shared" si="22"/>
        <v>10.053581717690552</v>
      </c>
      <c r="AN20" s="22">
        <f t="shared" si="23"/>
        <v>13.222158305116945</v>
      </c>
      <c r="AO20" s="22">
        <f t="shared" si="24"/>
        <v>14.417578722114158</v>
      </c>
      <c r="AP20" s="22">
        <f t="shared" si="25"/>
        <v>4.728790603801438</v>
      </c>
      <c r="AQ20" s="22">
        <f t="shared" si="26"/>
        <v>3.343656259866825</v>
      </c>
      <c r="AR20" s="22">
        <f t="shared" si="27"/>
        <v>4.966981079651749</v>
      </c>
      <c r="AS20" s="22">
        <f t="shared" si="28"/>
        <v>7.958603961925319</v>
      </c>
      <c r="AT20" s="22">
        <f t="shared" si="29"/>
        <v>10.88619494525451</v>
      </c>
      <c r="AU20" s="22">
        <f t="shared" si="30"/>
        <v>11.07847055280489</v>
      </c>
      <c r="AV20" s="22">
        <f t="shared" si="31"/>
        <v>5.177908733977263</v>
      </c>
      <c r="AW20" s="22">
        <f t="shared" si="32"/>
        <v>3.989848742531308</v>
      </c>
      <c r="AX20" s="22">
        <f t="shared" si="33"/>
        <v>4.471789525101926</v>
      </c>
      <c r="AY20" s="22">
        <f t="shared" si="34"/>
        <v>6.337364846168327</v>
      </c>
      <c r="AZ20" s="22">
        <f t="shared" si="35"/>
        <v>9.020290615254943</v>
      </c>
      <c r="BA20" s="22">
        <f t="shared" si="36"/>
        <v>12.768635337737866</v>
      </c>
      <c r="BB20" s="22">
        <f t="shared" si="37"/>
        <v>14.886271166660762</v>
      </c>
      <c r="BC20" s="22">
        <f t="shared" si="38"/>
        <v>5.764984572655322</v>
      </c>
      <c r="BD20" s="22">
        <f t="shared" si="39"/>
        <v>7.358126031717416</v>
      </c>
      <c r="BE20" s="22">
        <f t="shared" si="40"/>
        <v>8.508192315182061</v>
      </c>
      <c r="BF20" s="22">
        <f t="shared" si="41"/>
        <v>12.501455786071379</v>
      </c>
      <c r="BG20" s="22">
        <f t="shared" si="42"/>
        <v>13.934270727565252</v>
      </c>
      <c r="BH20" s="22">
        <f t="shared" si="43"/>
        <v>14.807196600504081</v>
      </c>
      <c r="BI20" s="22">
        <f t="shared" si="44"/>
        <v>17.76875222775146</v>
      </c>
      <c r="BJ20" s="22">
        <f t="shared" si="45"/>
        <v>18.70881947780787</v>
      </c>
      <c r="BK20" s="22">
        <f t="shared" si="46"/>
        <v>7.493287650008762</v>
      </c>
      <c r="BL20" s="22">
        <f t="shared" si="47"/>
        <v>8.264566770192221</v>
      </c>
      <c r="BM20" s="22">
        <f t="shared" si="48"/>
        <v>12.002833612181957</v>
      </c>
      <c r="BN20" s="22">
        <f t="shared" si="49"/>
        <v>12.584240630326262</v>
      </c>
      <c r="BO20" s="22">
        <f t="shared" si="50"/>
        <v>13.638721401721925</v>
      </c>
      <c r="BP20" s="22">
        <f t="shared" si="51"/>
        <v>16.131037313855686</v>
      </c>
      <c r="BQ20" s="22">
        <f t="shared" si="52"/>
        <v>15.913229494697658</v>
      </c>
      <c r="BR20" s="23">
        <f t="shared" si="53"/>
        <v>19.25678531243408</v>
      </c>
    </row>
    <row r="21" spans="5:70" s="24" customFormat="1" ht="15" customHeight="1">
      <c r="E21" s="40" t="s">
        <v>200</v>
      </c>
      <c r="F21" s="41" t="s">
        <v>272</v>
      </c>
      <c r="G21" s="42">
        <v>33</v>
      </c>
      <c r="H21" s="43">
        <v>19</v>
      </c>
      <c r="I21" s="44">
        <v>26.15</v>
      </c>
      <c r="J21" s="42">
        <v>130</v>
      </c>
      <c r="K21" s="43">
        <v>44</v>
      </c>
      <c r="L21" s="44">
        <v>10.38</v>
      </c>
      <c r="M21" s="4">
        <v>132</v>
      </c>
      <c r="O21" s="37">
        <f t="shared" si="0"/>
        <v>33.323930555555556</v>
      </c>
      <c r="P21" s="38">
        <f t="shared" si="1"/>
        <v>130.73621666666665</v>
      </c>
      <c r="Q21" s="39">
        <f t="shared" si="2"/>
        <v>0.5816123079003876</v>
      </c>
      <c r="R21" s="39">
        <f t="shared" si="3"/>
        <v>2.281777432434019</v>
      </c>
      <c r="T21" s="45" t="str">
        <f t="shared" si="4"/>
        <v>B20013</v>
      </c>
      <c r="U21" s="46" t="s">
        <v>130</v>
      </c>
      <c r="V21" s="47">
        <f t="shared" si="5"/>
        <v>4.747153276319642</v>
      </c>
      <c r="W21" s="49">
        <f t="shared" si="6"/>
        <v>4.744322984290779</v>
      </c>
      <c r="X21" s="49">
        <f t="shared" si="7"/>
        <v>5.825846518677416</v>
      </c>
      <c r="Y21" s="49">
        <f t="shared" si="8"/>
        <v>4.934981440431114</v>
      </c>
      <c r="Z21" s="49">
        <f t="shared" si="9"/>
        <v>8.139942550881333</v>
      </c>
      <c r="AA21" s="49">
        <f t="shared" si="10"/>
        <v>2.2101097772884803</v>
      </c>
      <c r="AB21" s="49">
        <f t="shared" si="11"/>
        <v>3.8515289915342743</v>
      </c>
      <c r="AC21" s="49">
        <f t="shared" si="12"/>
        <v>6.1822594038632905</v>
      </c>
      <c r="AD21" s="49">
        <f t="shared" si="13"/>
        <v>9.615280427394286</v>
      </c>
      <c r="AE21" s="49">
        <f t="shared" si="14"/>
        <v>10.852471312853645</v>
      </c>
      <c r="AF21" s="49">
        <f t="shared" si="15"/>
        <v>12.377651957368826</v>
      </c>
      <c r="AG21" s="49">
        <f t="shared" si="16"/>
        <v>16.078673731955096</v>
      </c>
      <c r="AH21" s="49">
        <f t="shared" si="17"/>
        <v>3.0152407853100893</v>
      </c>
      <c r="AI21" s="48">
        <f t="shared" si="18"/>
        <v>0</v>
      </c>
      <c r="AJ21" s="49">
        <f t="shared" si="19"/>
        <v>2.0272937552460935</v>
      </c>
      <c r="AK21" s="49">
        <f t="shared" si="20"/>
        <v>3.4649517282384545</v>
      </c>
      <c r="AL21" s="49">
        <f t="shared" si="21"/>
        <v>5.92392340499199</v>
      </c>
      <c r="AM21" s="49">
        <f t="shared" si="22"/>
        <v>7.039872436532293</v>
      </c>
      <c r="AN21" s="49">
        <f t="shared" si="23"/>
        <v>10.207572992108616</v>
      </c>
      <c r="AO21" s="49">
        <f t="shared" si="24"/>
        <v>11.402807988417338</v>
      </c>
      <c r="AP21" s="49">
        <f t="shared" si="25"/>
        <v>7.715796142914433</v>
      </c>
      <c r="AQ21" s="49">
        <f t="shared" si="26"/>
        <v>1.7508918472419976</v>
      </c>
      <c r="AR21" s="49">
        <f t="shared" si="27"/>
        <v>2.517813252237453</v>
      </c>
      <c r="AS21" s="49">
        <f t="shared" si="28"/>
        <v>5.063384038820509</v>
      </c>
      <c r="AT21" s="49">
        <f t="shared" si="29"/>
        <v>8.040798364794588</v>
      </c>
      <c r="AU21" s="49">
        <f t="shared" si="30"/>
        <v>8.126822521102131</v>
      </c>
      <c r="AV21" s="49">
        <f t="shared" si="31"/>
        <v>7.7719724411624185</v>
      </c>
      <c r="AW21" s="49">
        <f t="shared" si="32"/>
        <v>5.650739161494185</v>
      </c>
      <c r="AX21" s="49">
        <f t="shared" si="33"/>
        <v>4.591421698368661</v>
      </c>
      <c r="AY21" s="49">
        <f t="shared" si="34"/>
        <v>5.018726949568726</v>
      </c>
      <c r="AZ21" s="49">
        <f t="shared" si="35"/>
        <v>6.513391471602836</v>
      </c>
      <c r="BA21" s="49">
        <f t="shared" si="36"/>
        <v>9.922036756242099</v>
      </c>
      <c r="BB21" s="49">
        <f t="shared" si="37"/>
        <v>11.924022428233105</v>
      </c>
      <c r="BC21" s="49">
        <f t="shared" si="38"/>
        <v>6.005483196657762</v>
      </c>
      <c r="BD21" s="49">
        <f t="shared" si="39"/>
        <v>6.413236260320934</v>
      </c>
      <c r="BE21" s="49">
        <f t="shared" si="40"/>
        <v>6.912707806035378</v>
      </c>
      <c r="BF21" s="49">
        <f t="shared" si="41"/>
        <v>10.356333686512952</v>
      </c>
      <c r="BG21" s="49">
        <f t="shared" si="42"/>
        <v>11.785907067507772</v>
      </c>
      <c r="BH21" s="49">
        <f t="shared" si="43"/>
        <v>12.157545366175828</v>
      </c>
      <c r="BI21" s="49">
        <f t="shared" si="44"/>
        <v>15.078254720348905</v>
      </c>
      <c r="BJ21" s="49">
        <f t="shared" si="45"/>
        <v>16.170322147279204</v>
      </c>
      <c r="BK21" s="49">
        <f t="shared" si="46"/>
        <v>7.531893543566827</v>
      </c>
      <c r="BL21" s="49">
        <f t="shared" si="47"/>
        <v>7.589375727238201</v>
      </c>
      <c r="BM21" s="49">
        <f t="shared" si="48"/>
        <v>11.332511531771416</v>
      </c>
      <c r="BN21" s="49">
        <f t="shared" si="49"/>
        <v>11.180663868687482</v>
      </c>
      <c r="BO21" s="49">
        <f t="shared" si="50"/>
        <v>12.245390937151242</v>
      </c>
      <c r="BP21" s="49">
        <f t="shared" si="51"/>
        <v>14.749269043585354</v>
      </c>
      <c r="BQ21" s="49">
        <f t="shared" si="52"/>
        <v>13.620540089288443</v>
      </c>
      <c r="BR21" s="50">
        <f t="shared" si="53"/>
        <v>16.950608083487346</v>
      </c>
    </row>
    <row r="22" spans="5:70" s="6" customFormat="1" ht="15" customHeight="1">
      <c r="E22" s="8" t="s">
        <v>201</v>
      </c>
      <c r="F22" s="9" t="s">
        <v>202</v>
      </c>
      <c r="G22" s="10">
        <v>33</v>
      </c>
      <c r="H22" s="11">
        <v>19</v>
      </c>
      <c r="I22" s="12">
        <v>6.72</v>
      </c>
      <c r="J22" s="10">
        <v>130</v>
      </c>
      <c r="K22" s="11">
        <v>42</v>
      </c>
      <c r="L22" s="12">
        <v>55.34</v>
      </c>
      <c r="M22" s="18">
        <v>212</v>
      </c>
      <c r="O22" s="14">
        <f t="shared" si="0"/>
        <v>33.318533333333335</v>
      </c>
      <c r="P22" s="15">
        <f t="shared" si="1"/>
        <v>130.71537222222221</v>
      </c>
      <c r="Q22" s="16">
        <f t="shared" si="2"/>
        <v>0.581518108602148</v>
      </c>
      <c r="R22" s="16">
        <f t="shared" si="3"/>
        <v>2.2814136282477144</v>
      </c>
      <c r="T22" s="17" t="str">
        <f t="shared" si="4"/>
        <v>B30021</v>
      </c>
      <c r="U22" s="13" t="s">
        <v>131</v>
      </c>
      <c r="V22" s="20">
        <f t="shared" si="5"/>
        <v>2.7505213919813842</v>
      </c>
      <c r="W22" s="22">
        <f t="shared" si="6"/>
        <v>3.1914223750130466</v>
      </c>
      <c r="X22" s="22">
        <f t="shared" si="7"/>
        <v>5.182193006805999</v>
      </c>
      <c r="Y22" s="22">
        <f t="shared" si="8"/>
        <v>6.6687619045719515</v>
      </c>
      <c r="Z22" s="22">
        <f t="shared" si="9"/>
        <v>10.148227618653582</v>
      </c>
      <c r="AA22" s="22">
        <f t="shared" si="10"/>
        <v>2.2190613015077365</v>
      </c>
      <c r="AB22" s="22">
        <f t="shared" si="11"/>
        <v>1.9299544116787692</v>
      </c>
      <c r="AC22" s="22">
        <f t="shared" si="12"/>
        <v>4.162080279408178</v>
      </c>
      <c r="AD22" s="22">
        <f t="shared" si="13"/>
        <v>7.588006741437681</v>
      </c>
      <c r="AE22" s="22">
        <f t="shared" si="14"/>
        <v>8.826181764258585</v>
      </c>
      <c r="AF22" s="22">
        <f t="shared" si="15"/>
        <v>10.359062522751628</v>
      </c>
      <c r="AG22" s="22">
        <f t="shared" si="16"/>
        <v>14.076892399046365</v>
      </c>
      <c r="AH22" s="22">
        <f t="shared" si="17"/>
        <v>5.001892019375882</v>
      </c>
      <c r="AI22" s="22">
        <f t="shared" si="18"/>
        <v>2.0272937552460935</v>
      </c>
      <c r="AJ22" s="21">
        <f t="shared" si="19"/>
        <v>0</v>
      </c>
      <c r="AK22" s="22">
        <f t="shared" si="20"/>
        <v>1.6141936389044598</v>
      </c>
      <c r="AL22" s="22">
        <f t="shared" si="21"/>
        <v>3.965098368966602</v>
      </c>
      <c r="AM22" s="22">
        <f t="shared" si="22"/>
        <v>5.1359167698019075</v>
      </c>
      <c r="AN22" s="22">
        <f t="shared" si="23"/>
        <v>8.280211598486442</v>
      </c>
      <c r="AO22" s="22">
        <f t="shared" si="24"/>
        <v>9.44551036506455</v>
      </c>
      <c r="AP22" s="22">
        <f t="shared" si="25"/>
        <v>9.724531864820909</v>
      </c>
      <c r="AQ22" s="22">
        <f t="shared" si="26"/>
        <v>3.1019456262120304</v>
      </c>
      <c r="AR22" s="22">
        <f t="shared" si="27"/>
        <v>2.553478658534045</v>
      </c>
      <c r="AS22" s="22">
        <f t="shared" si="28"/>
        <v>3.6045278631168887</v>
      </c>
      <c r="AT22" s="22">
        <f t="shared" si="29"/>
        <v>6.548651950718369</v>
      </c>
      <c r="AU22" s="22">
        <f t="shared" si="30"/>
        <v>6.421519825016184</v>
      </c>
      <c r="AV22" s="22">
        <f t="shared" si="31"/>
        <v>9.776975041248662</v>
      </c>
      <c r="AW22" s="22">
        <f t="shared" si="32"/>
        <v>7.505061278756704</v>
      </c>
      <c r="AX22" s="22">
        <f t="shared" si="33"/>
        <v>6.020059286114996</v>
      </c>
      <c r="AY22" s="22">
        <f t="shared" si="34"/>
        <v>5.530764681970517</v>
      </c>
      <c r="AZ22" s="22">
        <f t="shared" si="35"/>
        <v>5.615493366194504</v>
      </c>
      <c r="BA22" s="22">
        <f t="shared" si="36"/>
        <v>8.386909338748367</v>
      </c>
      <c r="BB22" s="22">
        <f t="shared" si="37"/>
        <v>10.157267909200762</v>
      </c>
      <c r="BC22" s="22">
        <f t="shared" si="38"/>
        <v>7.335948040022869</v>
      </c>
      <c r="BD22" s="22">
        <f t="shared" si="39"/>
        <v>7.022861818193096</v>
      </c>
      <c r="BE22" s="22">
        <f t="shared" si="40"/>
        <v>6.962816009744584</v>
      </c>
      <c r="BF22" s="22">
        <f t="shared" si="41"/>
        <v>9.678749384376584</v>
      </c>
      <c r="BG22" s="22">
        <f t="shared" si="42"/>
        <v>11.060118464821343</v>
      </c>
      <c r="BH22" s="22">
        <f t="shared" si="43"/>
        <v>10.864396051451116</v>
      </c>
      <c r="BI22" s="22">
        <f t="shared" si="44"/>
        <v>13.69703665545119</v>
      </c>
      <c r="BJ22" s="22">
        <f t="shared" si="45"/>
        <v>14.956517981575463</v>
      </c>
      <c r="BK22" s="22">
        <f t="shared" si="46"/>
        <v>8.64703983227012</v>
      </c>
      <c r="BL22" s="22">
        <f t="shared" si="47"/>
        <v>8.27895092025637</v>
      </c>
      <c r="BM22" s="22">
        <f t="shared" si="48"/>
        <v>11.83211964447822</v>
      </c>
      <c r="BN22" s="22">
        <f t="shared" si="49"/>
        <v>11.143901266585033</v>
      </c>
      <c r="BO22" s="22">
        <f t="shared" si="50"/>
        <v>12.180869702801719</v>
      </c>
      <c r="BP22" s="22">
        <f t="shared" si="51"/>
        <v>14.6294075558258</v>
      </c>
      <c r="BQ22" s="22">
        <f t="shared" si="52"/>
        <v>12.706105496456638</v>
      </c>
      <c r="BR22" s="23">
        <f t="shared" si="53"/>
        <v>15.97343174091925</v>
      </c>
    </row>
    <row r="23" spans="5:70" s="24" customFormat="1" ht="15" customHeight="1">
      <c r="E23" s="40" t="s">
        <v>203</v>
      </c>
      <c r="F23" s="41" t="s">
        <v>204</v>
      </c>
      <c r="G23" s="42">
        <v>33</v>
      </c>
      <c r="H23" s="43">
        <v>19</v>
      </c>
      <c r="I23" s="44">
        <v>23.6</v>
      </c>
      <c r="J23" s="42">
        <v>130</v>
      </c>
      <c r="K23" s="43">
        <v>41</v>
      </c>
      <c r="L23" s="44">
        <v>56.14</v>
      </c>
      <c r="M23" s="4">
        <v>71</v>
      </c>
      <c r="O23" s="37">
        <f t="shared" si="0"/>
        <v>33.32322222222223</v>
      </c>
      <c r="P23" s="38">
        <f t="shared" si="1"/>
        <v>130.69892777777778</v>
      </c>
      <c r="Q23" s="39">
        <f t="shared" si="2"/>
        <v>0.5815999451515195</v>
      </c>
      <c r="R23" s="39">
        <f t="shared" si="3"/>
        <v>2.2811266185484977</v>
      </c>
      <c r="T23" s="45" t="str">
        <f t="shared" si="4"/>
        <v>B40007</v>
      </c>
      <c r="U23" s="46" t="s">
        <v>132</v>
      </c>
      <c r="V23" s="47">
        <f t="shared" si="5"/>
        <v>2.0904282058699186</v>
      </c>
      <c r="W23" s="49">
        <f t="shared" si="6"/>
        <v>1.6784598043070265</v>
      </c>
      <c r="X23" s="49">
        <f t="shared" si="7"/>
        <v>4.21843358006279</v>
      </c>
      <c r="Y23" s="49">
        <f t="shared" si="8"/>
        <v>7.552757346272994</v>
      </c>
      <c r="Z23" s="49">
        <f t="shared" si="9"/>
        <v>11.380501001062196</v>
      </c>
      <c r="AA23" s="49">
        <f t="shared" si="10"/>
        <v>3.73402832204905</v>
      </c>
      <c r="AB23" s="49">
        <f t="shared" si="11"/>
        <v>1.8615260487466179</v>
      </c>
      <c r="AC23" s="49">
        <f t="shared" si="12"/>
        <v>3.1513332428520235</v>
      </c>
      <c r="AD23" s="49">
        <f t="shared" si="13"/>
        <v>6.349023249275742</v>
      </c>
      <c r="AE23" s="49">
        <f t="shared" si="14"/>
        <v>7.620636139429471</v>
      </c>
      <c r="AF23" s="49">
        <f t="shared" si="15"/>
        <v>9.001649610348705</v>
      </c>
      <c r="AG23" s="49">
        <f t="shared" si="16"/>
        <v>12.650551061787352</v>
      </c>
      <c r="AH23" s="49">
        <f t="shared" si="17"/>
        <v>6.4799110088052</v>
      </c>
      <c r="AI23" s="49">
        <f t="shared" si="18"/>
        <v>3.4649517282384545</v>
      </c>
      <c r="AJ23" s="49">
        <f t="shared" si="19"/>
        <v>1.6141936389044598</v>
      </c>
      <c r="AK23" s="48">
        <f t="shared" si="20"/>
        <v>9.492039680480957E-05</v>
      </c>
      <c r="AL23" s="49">
        <f t="shared" si="21"/>
        <v>2.476931003142464</v>
      </c>
      <c r="AM23" s="49">
        <f t="shared" si="22"/>
        <v>3.5762050876443885</v>
      </c>
      <c r="AN23" s="49">
        <f t="shared" si="23"/>
        <v>6.742688016225342</v>
      </c>
      <c r="AO23" s="49">
        <f t="shared" si="24"/>
        <v>7.941551999931928</v>
      </c>
      <c r="AP23" s="49">
        <f t="shared" si="25"/>
        <v>11.161861901867908</v>
      </c>
      <c r="AQ23" s="49">
        <f t="shared" si="26"/>
        <v>3.996070331268129</v>
      </c>
      <c r="AR23" s="49">
        <f t="shared" si="27"/>
        <v>2.7332183575105695</v>
      </c>
      <c r="AS23" s="49">
        <f t="shared" si="28"/>
        <v>2.1315473574485777</v>
      </c>
      <c r="AT23" s="49">
        <f t="shared" si="29"/>
        <v>4.982934858791888</v>
      </c>
      <c r="AU23" s="49">
        <f t="shared" si="30"/>
        <v>4.80786045678149</v>
      </c>
      <c r="AV23" s="49">
        <f t="shared" si="31"/>
        <v>11.00163299063559</v>
      </c>
      <c r="AW23" s="49">
        <f t="shared" si="32"/>
        <v>8.502036290842565</v>
      </c>
      <c r="AX23" s="49">
        <f t="shared" si="33"/>
        <v>6.650238939148883</v>
      </c>
      <c r="AY23" s="49">
        <f t="shared" si="34"/>
        <v>5.458652466302343</v>
      </c>
      <c r="AZ23" s="49">
        <f t="shared" si="35"/>
        <v>4.425636669203246</v>
      </c>
      <c r="BA23" s="49">
        <f t="shared" si="36"/>
        <v>6.797543655720841</v>
      </c>
      <c r="BB23" s="49">
        <f t="shared" si="37"/>
        <v>8.547764311014344</v>
      </c>
      <c r="BC23" s="49">
        <f t="shared" si="38"/>
        <v>7.812531380310643</v>
      </c>
      <c r="BD23" s="49">
        <f t="shared" si="39"/>
        <v>6.914085196549191</v>
      </c>
      <c r="BE23" s="49">
        <f t="shared" si="40"/>
        <v>6.413887933311155</v>
      </c>
      <c r="BF23" s="49">
        <f t="shared" si="41"/>
        <v>8.505201358029893</v>
      </c>
      <c r="BG23" s="49">
        <f t="shared" si="42"/>
        <v>9.834247944680003</v>
      </c>
      <c r="BH23" s="49">
        <f t="shared" si="43"/>
        <v>9.345625329247522</v>
      </c>
      <c r="BI23" s="49">
        <f t="shared" si="44"/>
        <v>12.137200714044452</v>
      </c>
      <c r="BJ23" s="49">
        <f t="shared" si="45"/>
        <v>13.45319982613791</v>
      </c>
      <c r="BK23" s="49">
        <f t="shared" si="46"/>
        <v>8.882265468219362</v>
      </c>
      <c r="BL23" s="49">
        <f t="shared" si="47"/>
        <v>8.171252530963812</v>
      </c>
      <c r="BM23" s="49">
        <f t="shared" si="48"/>
        <v>11.464936677628248</v>
      </c>
      <c r="BN23" s="49">
        <f t="shared" si="49"/>
        <v>10.381910789132133</v>
      </c>
      <c r="BO23" s="49">
        <f t="shared" si="50"/>
        <v>11.379293900533716</v>
      </c>
      <c r="BP23" s="49">
        <f t="shared" si="51"/>
        <v>13.754969813598398</v>
      </c>
      <c r="BQ23" s="49">
        <f t="shared" si="52"/>
        <v>11.355097556347598</v>
      </c>
      <c r="BR23" s="50">
        <f t="shared" si="53"/>
        <v>14.571620472401687</v>
      </c>
    </row>
    <row r="24" spans="5:70" s="6" customFormat="1" ht="15" customHeight="1">
      <c r="E24" s="8" t="s">
        <v>205</v>
      </c>
      <c r="F24" s="9" t="s">
        <v>206</v>
      </c>
      <c r="G24" s="10">
        <v>33</v>
      </c>
      <c r="H24" s="11">
        <v>19</v>
      </c>
      <c r="I24" s="12">
        <v>9.18</v>
      </c>
      <c r="J24" s="10">
        <v>130</v>
      </c>
      <c r="K24" s="11">
        <v>40</v>
      </c>
      <c r="L24" s="12">
        <v>21.72</v>
      </c>
      <c r="M24" s="18">
        <v>74</v>
      </c>
      <c r="O24" s="14">
        <f t="shared" si="0"/>
        <v>33.31921666666667</v>
      </c>
      <c r="P24" s="15">
        <f t="shared" si="1"/>
        <v>130.6727</v>
      </c>
      <c r="Q24" s="16">
        <f t="shared" si="2"/>
        <v>0.5815300350187033</v>
      </c>
      <c r="R24" s="16">
        <f t="shared" si="3"/>
        <v>2.280668857470794</v>
      </c>
      <c r="T24" s="17" t="str">
        <f t="shared" si="4"/>
        <v>B50007</v>
      </c>
      <c r="U24" s="13" t="s">
        <v>133</v>
      </c>
      <c r="V24" s="20">
        <f t="shared" si="5"/>
        <v>2.164284211715608</v>
      </c>
      <c r="W24" s="22">
        <f t="shared" si="6"/>
        <v>2.1229786213657698</v>
      </c>
      <c r="X24" s="22">
        <f t="shared" si="7"/>
        <v>4.925205922725793</v>
      </c>
      <c r="Y24" s="22">
        <f t="shared" si="8"/>
        <v>9.888983309203478</v>
      </c>
      <c r="Z24" s="22">
        <f t="shared" si="9"/>
        <v>13.83586529554</v>
      </c>
      <c r="AA24" s="22">
        <f t="shared" si="10"/>
        <v>5.767265851733347</v>
      </c>
      <c r="AB24" s="22">
        <f t="shared" si="11"/>
        <v>2.9331321465686555</v>
      </c>
      <c r="AC24" s="22">
        <f t="shared" si="12"/>
        <v>1.7135248032421369</v>
      </c>
      <c r="AD24" s="22">
        <f t="shared" si="13"/>
        <v>4.010637388555138</v>
      </c>
      <c r="AE24" s="22">
        <f t="shared" si="14"/>
        <v>5.290650509741706</v>
      </c>
      <c r="AF24" s="22">
        <f t="shared" si="15"/>
        <v>6.5450535684573445</v>
      </c>
      <c r="AG24" s="22">
        <f t="shared" si="16"/>
        <v>10.173693692358768</v>
      </c>
      <c r="AH24" s="22">
        <f t="shared" si="17"/>
        <v>8.936953459347643</v>
      </c>
      <c r="AI24" s="22">
        <f t="shared" si="18"/>
        <v>5.92392340499199</v>
      </c>
      <c r="AJ24" s="22">
        <f t="shared" si="19"/>
        <v>3.965098368966602</v>
      </c>
      <c r="AK24" s="22">
        <f t="shared" si="20"/>
        <v>2.476931003142464</v>
      </c>
      <c r="AL24" s="21">
        <f t="shared" si="21"/>
        <v>0</v>
      </c>
      <c r="AM24" s="22">
        <f t="shared" si="22"/>
        <v>1.2439509924622394</v>
      </c>
      <c r="AN24" s="22">
        <f t="shared" si="23"/>
        <v>4.318843354609562</v>
      </c>
      <c r="AO24" s="22">
        <f t="shared" si="24"/>
        <v>5.483438434902697</v>
      </c>
      <c r="AP24" s="22">
        <f t="shared" si="25"/>
        <v>13.63369098032275</v>
      </c>
      <c r="AQ24" s="22">
        <f t="shared" si="26"/>
        <v>6.406843520170636</v>
      </c>
      <c r="AR24" s="22">
        <f t="shared" si="27"/>
        <v>4.940880864672755</v>
      </c>
      <c r="AS24" s="22">
        <f t="shared" si="28"/>
        <v>2.3600877263877096</v>
      </c>
      <c r="AT24" s="22">
        <f t="shared" si="29"/>
        <v>3.690872413796098</v>
      </c>
      <c r="AU24" s="22">
        <f t="shared" si="30"/>
        <v>2.968468410270415</v>
      </c>
      <c r="AV24" s="22">
        <f t="shared" si="31"/>
        <v>13.455576368126858</v>
      </c>
      <c r="AW24" s="22">
        <f t="shared" si="32"/>
        <v>10.882013451941564</v>
      </c>
      <c r="AX24" s="22">
        <f t="shared" si="33"/>
        <v>8.86132891708738</v>
      </c>
      <c r="AY24" s="22">
        <f t="shared" si="34"/>
        <v>7.17482648251065</v>
      </c>
      <c r="AZ24" s="22">
        <f t="shared" si="35"/>
        <v>4.6147793937167325</v>
      </c>
      <c r="BA24" s="22">
        <f t="shared" si="36"/>
        <v>5.166072945558806</v>
      </c>
      <c r="BB24" s="22">
        <f t="shared" si="37"/>
        <v>6.375295700523038</v>
      </c>
      <c r="BC24" s="22">
        <f t="shared" si="38"/>
        <v>9.885124898634103</v>
      </c>
      <c r="BD24" s="22">
        <f t="shared" si="39"/>
        <v>8.490150509044415</v>
      </c>
      <c r="BE24" s="22">
        <f t="shared" si="40"/>
        <v>7.48403318461108</v>
      </c>
      <c r="BF24" s="22">
        <f t="shared" si="41"/>
        <v>8.270327425720607</v>
      </c>
      <c r="BG24" s="22">
        <f t="shared" si="42"/>
        <v>9.401894672289533</v>
      </c>
      <c r="BH24" s="22">
        <f t="shared" si="43"/>
        <v>8.00559227430819</v>
      </c>
      <c r="BI24" s="22">
        <f t="shared" si="44"/>
        <v>10.53412762423028</v>
      </c>
      <c r="BJ24" s="22">
        <f t="shared" si="45"/>
        <v>12.078011662252418</v>
      </c>
      <c r="BK24" s="22">
        <f t="shared" si="46"/>
        <v>10.719279122680378</v>
      </c>
      <c r="BL24" s="22">
        <f t="shared" si="47"/>
        <v>9.682566746323666</v>
      </c>
      <c r="BM24" s="22">
        <f t="shared" si="48"/>
        <v>12.527887085474152</v>
      </c>
      <c r="BN24" s="22">
        <f t="shared" si="49"/>
        <v>10.87628980134963</v>
      </c>
      <c r="BO24" s="22">
        <f t="shared" si="50"/>
        <v>11.766829365560527</v>
      </c>
      <c r="BP24" s="22">
        <f t="shared" si="51"/>
        <v>13.940842280532735</v>
      </c>
      <c r="BQ24" s="22">
        <f t="shared" si="52"/>
        <v>10.53025782973899</v>
      </c>
      <c r="BR24" s="23">
        <f t="shared" si="53"/>
        <v>13.522736075079374</v>
      </c>
    </row>
    <row r="25" spans="5:70" s="24" customFormat="1" ht="15" customHeight="1">
      <c r="E25" s="40" t="s">
        <v>207</v>
      </c>
      <c r="F25" s="41" t="s">
        <v>208</v>
      </c>
      <c r="G25" s="42">
        <v>33</v>
      </c>
      <c r="H25" s="43">
        <v>19</v>
      </c>
      <c r="I25" s="44">
        <v>25.35</v>
      </c>
      <c r="J25" s="42">
        <v>130</v>
      </c>
      <c r="K25" s="43">
        <v>39</v>
      </c>
      <c r="L25" s="44">
        <v>37.57</v>
      </c>
      <c r="M25" s="4">
        <v>34</v>
      </c>
      <c r="O25" s="37">
        <f t="shared" si="0"/>
        <v>33.323708333333336</v>
      </c>
      <c r="P25" s="38">
        <f t="shared" si="1"/>
        <v>130.66043611111112</v>
      </c>
      <c r="Q25" s="39">
        <f t="shared" si="2"/>
        <v>0.5816084293909388</v>
      </c>
      <c r="R25" s="39">
        <f t="shared" si="3"/>
        <v>2.2804548122305848</v>
      </c>
      <c r="T25" s="45" t="str">
        <f t="shared" si="4"/>
        <v>B60003</v>
      </c>
      <c r="U25" s="46" t="s">
        <v>134</v>
      </c>
      <c r="V25" s="47">
        <f t="shared" si="5"/>
        <v>3.364998288649692</v>
      </c>
      <c r="W25" s="49">
        <f t="shared" si="6"/>
        <v>2.7084708845464522</v>
      </c>
      <c r="X25" s="49">
        <f t="shared" si="7"/>
        <v>5.017405676175404</v>
      </c>
      <c r="Y25" s="49">
        <f t="shared" si="8"/>
        <v>10.717142443928317</v>
      </c>
      <c r="Z25" s="49">
        <f t="shared" si="9"/>
        <v>14.798613446402591</v>
      </c>
      <c r="AA25" s="49">
        <f t="shared" si="10"/>
        <v>7.003532193055959</v>
      </c>
      <c r="AB25" s="49">
        <f t="shared" si="11"/>
        <v>4.1736470834002315</v>
      </c>
      <c r="AC25" s="49">
        <f t="shared" si="12"/>
        <v>2.5494549938582467</v>
      </c>
      <c r="AD25" s="49">
        <f t="shared" si="13"/>
        <v>3.523306144633649</v>
      </c>
      <c r="AE25" s="49">
        <f t="shared" si="14"/>
        <v>4.750311400132845</v>
      </c>
      <c r="AF25" s="49">
        <f t="shared" si="15"/>
        <v>5.693011224980246</v>
      </c>
      <c r="AG25" s="49">
        <f t="shared" si="16"/>
        <v>9.176008601018573</v>
      </c>
      <c r="AH25" s="49">
        <f t="shared" si="17"/>
        <v>10.053581717690552</v>
      </c>
      <c r="AI25" s="49">
        <f t="shared" si="18"/>
        <v>7.039872436532293</v>
      </c>
      <c r="AJ25" s="49">
        <f t="shared" si="19"/>
        <v>5.1359167698019075</v>
      </c>
      <c r="AK25" s="49">
        <f t="shared" si="20"/>
        <v>3.5762050876443885</v>
      </c>
      <c r="AL25" s="49">
        <f t="shared" si="21"/>
        <v>1.2439509924622394</v>
      </c>
      <c r="AM25" s="48">
        <f t="shared" si="22"/>
        <v>9.492039680480957E-05</v>
      </c>
      <c r="AN25" s="49">
        <f t="shared" si="23"/>
        <v>3.1700385721002444</v>
      </c>
      <c r="AO25" s="49">
        <f t="shared" si="24"/>
        <v>4.393709584213649</v>
      </c>
      <c r="AP25" s="49">
        <f t="shared" si="25"/>
        <v>14.716923861169867</v>
      </c>
      <c r="AQ25" s="49">
        <f t="shared" si="26"/>
        <v>7.3464721446130765</v>
      </c>
      <c r="AR25" s="49">
        <f t="shared" si="27"/>
        <v>5.768076614024218</v>
      </c>
      <c r="AS25" s="49">
        <f t="shared" si="28"/>
        <v>2.7386552026915645</v>
      </c>
      <c r="AT25" s="49">
        <f t="shared" si="29"/>
        <v>2.8497732329808523</v>
      </c>
      <c r="AU25" s="49">
        <f t="shared" si="30"/>
        <v>1.8768048436535811</v>
      </c>
      <c r="AV25" s="49">
        <f t="shared" si="31"/>
        <v>14.416243462579587</v>
      </c>
      <c r="AW25" s="49">
        <f t="shared" si="32"/>
        <v>11.747775450841074</v>
      </c>
      <c r="AX25" s="49">
        <f t="shared" si="33"/>
        <v>9.596482691033845</v>
      </c>
      <c r="AY25" s="49">
        <f t="shared" si="34"/>
        <v>7.640844906950339</v>
      </c>
      <c r="AZ25" s="49">
        <f t="shared" si="35"/>
        <v>4.480244345889355</v>
      </c>
      <c r="BA25" s="49">
        <f t="shared" si="36"/>
        <v>4.06621955958239</v>
      </c>
      <c r="BB25" s="49">
        <f t="shared" si="37"/>
        <v>5.1313765689064095</v>
      </c>
      <c r="BC25" s="49">
        <f t="shared" si="38"/>
        <v>10.507183801667122</v>
      </c>
      <c r="BD25" s="49">
        <f t="shared" si="39"/>
        <v>8.838607363619875</v>
      </c>
      <c r="BE25" s="49">
        <f t="shared" si="40"/>
        <v>7.596975845760799</v>
      </c>
      <c r="BF25" s="49">
        <f t="shared" si="41"/>
        <v>7.704489278583111</v>
      </c>
      <c r="BG25" s="49">
        <f t="shared" si="42"/>
        <v>8.715336250040203</v>
      </c>
      <c r="BH25" s="49">
        <f t="shared" si="43"/>
        <v>6.9611303604229775</v>
      </c>
      <c r="BI25" s="49">
        <f t="shared" si="44"/>
        <v>9.379862240293722</v>
      </c>
      <c r="BJ25" s="49">
        <f t="shared" si="45"/>
        <v>10.98416198383644</v>
      </c>
      <c r="BK25" s="49">
        <f t="shared" si="46"/>
        <v>11.17622806785452</v>
      </c>
      <c r="BL25" s="49">
        <f t="shared" si="47"/>
        <v>9.966385529328361</v>
      </c>
      <c r="BM25" s="49">
        <f t="shared" si="48"/>
        <v>12.516159972592826</v>
      </c>
      <c r="BN25" s="49">
        <f t="shared" si="49"/>
        <v>10.600168588995842</v>
      </c>
      <c r="BO25" s="49">
        <f t="shared" si="50"/>
        <v>11.422178985948353</v>
      </c>
      <c r="BP25" s="49">
        <f t="shared" si="51"/>
        <v>13.469896237697586</v>
      </c>
      <c r="BQ25" s="49">
        <f t="shared" si="52"/>
        <v>9.653930115670612</v>
      </c>
      <c r="BR25" s="50">
        <f t="shared" si="53"/>
        <v>12.531947644938125</v>
      </c>
    </row>
    <row r="26" spans="5:70" s="6" customFormat="1" ht="15" customHeight="1">
      <c r="E26" s="8" t="s">
        <v>209</v>
      </c>
      <c r="F26" s="9" t="s">
        <v>210</v>
      </c>
      <c r="G26" s="10">
        <v>33</v>
      </c>
      <c r="H26" s="11">
        <v>19</v>
      </c>
      <c r="I26" s="12">
        <v>20.19</v>
      </c>
      <c r="J26" s="10">
        <v>130</v>
      </c>
      <c r="K26" s="11">
        <v>37</v>
      </c>
      <c r="L26" s="12">
        <v>34.88</v>
      </c>
      <c r="M26" s="18">
        <v>17</v>
      </c>
      <c r="O26" s="14">
        <f t="shared" si="0"/>
        <v>33.322275000000005</v>
      </c>
      <c r="P26" s="15">
        <f t="shared" si="1"/>
        <v>130.62635555555556</v>
      </c>
      <c r="Q26" s="16">
        <f t="shared" si="2"/>
        <v>0.5815834130049936</v>
      </c>
      <c r="R26" s="16">
        <f t="shared" si="3"/>
        <v>2.279859994325231</v>
      </c>
      <c r="T26" s="17" t="str">
        <f t="shared" si="4"/>
        <v>B70002</v>
      </c>
      <c r="U26" s="13" t="s">
        <v>135</v>
      </c>
      <c r="V26" s="20">
        <f t="shared" si="5"/>
        <v>6.167851606729464</v>
      </c>
      <c r="W26" s="22">
        <f t="shared" si="6"/>
        <v>5.761600209112176</v>
      </c>
      <c r="X26" s="22">
        <f t="shared" si="7"/>
        <v>7.400944912880368</v>
      </c>
      <c r="Y26" s="22">
        <f t="shared" si="8"/>
        <v>13.75055207168723</v>
      </c>
      <c r="Z26" s="22">
        <f t="shared" si="9"/>
        <v>17.918835234296544</v>
      </c>
      <c r="AA26" s="22">
        <f t="shared" si="10"/>
        <v>10.03092214699295</v>
      </c>
      <c r="AB26" s="22">
        <f t="shared" si="11"/>
        <v>7.096474378163162</v>
      </c>
      <c r="AC26" s="22">
        <f t="shared" si="12"/>
        <v>4.891285957772917</v>
      </c>
      <c r="AD26" s="22">
        <f t="shared" si="13"/>
        <v>2.817353867095944</v>
      </c>
      <c r="AE26" s="22">
        <f t="shared" si="14"/>
        <v>3.326013827275718</v>
      </c>
      <c r="AF26" s="22">
        <f t="shared" si="15"/>
        <v>3.1066475966230978</v>
      </c>
      <c r="AG26" s="22">
        <f t="shared" si="16"/>
        <v>6.117892727607694</v>
      </c>
      <c r="AH26" s="22">
        <f t="shared" si="17"/>
        <v>13.222158305116945</v>
      </c>
      <c r="AI26" s="22">
        <f t="shared" si="18"/>
        <v>10.207572992108616</v>
      </c>
      <c r="AJ26" s="22">
        <f t="shared" si="19"/>
        <v>8.280211598486442</v>
      </c>
      <c r="AK26" s="22">
        <f t="shared" si="20"/>
        <v>6.742688016225342</v>
      </c>
      <c r="AL26" s="22">
        <f t="shared" si="21"/>
        <v>4.318843354609562</v>
      </c>
      <c r="AM26" s="22">
        <f t="shared" si="22"/>
        <v>3.1700385721002444</v>
      </c>
      <c r="AN26" s="21">
        <f t="shared" si="23"/>
        <v>0</v>
      </c>
      <c r="AO26" s="22">
        <f t="shared" si="24"/>
        <v>1.2844012508922975</v>
      </c>
      <c r="AP26" s="22">
        <f t="shared" si="25"/>
        <v>17.885817155022487</v>
      </c>
      <c r="AQ26" s="22">
        <f t="shared" si="26"/>
        <v>10.474875039094574</v>
      </c>
      <c r="AR26" s="22">
        <f t="shared" si="27"/>
        <v>8.848443907081586</v>
      </c>
      <c r="AS26" s="22">
        <f t="shared" si="28"/>
        <v>5.67000027369716</v>
      </c>
      <c r="AT26" s="22">
        <f t="shared" si="29"/>
        <v>3.9819950793145065</v>
      </c>
      <c r="AU26" s="22">
        <f t="shared" si="30"/>
        <v>2.8670521047876196</v>
      </c>
      <c r="AV26" s="22">
        <f t="shared" si="31"/>
        <v>17.53577120160785</v>
      </c>
      <c r="AW26" s="22">
        <f t="shared" si="32"/>
        <v>14.806560732678093</v>
      </c>
      <c r="AX26" s="22">
        <f t="shared" si="33"/>
        <v>12.555722443538821</v>
      </c>
      <c r="AY26" s="22">
        <f t="shared" si="34"/>
        <v>10.348298508129723</v>
      </c>
      <c r="AZ26" s="22">
        <f t="shared" si="35"/>
        <v>6.598887115058574</v>
      </c>
      <c r="BA26" s="22">
        <f t="shared" si="36"/>
        <v>3.607474602053824</v>
      </c>
      <c r="BB26" s="22">
        <f t="shared" si="37"/>
        <v>2.675690623814928</v>
      </c>
      <c r="BC26" s="22">
        <f t="shared" si="38"/>
        <v>13.336536310798028</v>
      </c>
      <c r="BD26" s="22">
        <f t="shared" si="39"/>
        <v>11.356230296282563</v>
      </c>
      <c r="BE26" s="22">
        <f t="shared" si="40"/>
        <v>9.816966463933976</v>
      </c>
      <c r="BF26" s="22">
        <f t="shared" si="41"/>
        <v>8.509739456931298</v>
      </c>
      <c r="BG26" s="22">
        <f t="shared" si="42"/>
        <v>9.084188774308416</v>
      </c>
      <c r="BH26" s="22">
        <f t="shared" si="43"/>
        <v>6.153731895305112</v>
      </c>
      <c r="BI26" s="22">
        <f t="shared" si="44"/>
        <v>7.723209689007014</v>
      </c>
      <c r="BJ26" s="22">
        <f t="shared" si="45"/>
        <v>9.604517662908323</v>
      </c>
      <c r="BK26" s="22">
        <f t="shared" si="46"/>
        <v>13.78736856918366</v>
      </c>
      <c r="BL26" s="22">
        <f t="shared" si="47"/>
        <v>12.355587079894992</v>
      </c>
      <c r="BM26" s="22">
        <f t="shared" si="48"/>
        <v>14.317334730645804</v>
      </c>
      <c r="BN26" s="22">
        <f t="shared" si="49"/>
        <v>11.917593494434577</v>
      </c>
      <c r="BO26" s="22">
        <f t="shared" si="50"/>
        <v>12.543263053075792</v>
      </c>
      <c r="BP26" s="22">
        <f t="shared" si="51"/>
        <v>14.194333341348095</v>
      </c>
      <c r="BQ26" s="22">
        <f t="shared" si="52"/>
        <v>9.311244704543903</v>
      </c>
      <c r="BR26" s="23">
        <f t="shared" si="53"/>
        <v>11.578401192440328</v>
      </c>
    </row>
    <row r="27" spans="5:70" s="24" customFormat="1" ht="15" customHeight="1">
      <c r="E27" s="40" t="s">
        <v>211</v>
      </c>
      <c r="F27" s="41" t="s">
        <v>212</v>
      </c>
      <c r="G27" s="42">
        <v>33</v>
      </c>
      <c r="H27" s="43">
        <v>19</v>
      </c>
      <c r="I27" s="44">
        <v>3.39</v>
      </c>
      <c r="J27" s="42">
        <v>130</v>
      </c>
      <c r="K27" s="43">
        <v>36</v>
      </c>
      <c r="L27" s="44">
        <v>49.35</v>
      </c>
      <c r="M27" s="4">
        <v>22</v>
      </c>
      <c r="O27" s="37">
        <f t="shared" si="0"/>
        <v>33.31760833333334</v>
      </c>
      <c r="P27" s="38">
        <f t="shared" si="1"/>
        <v>130.61370833333334</v>
      </c>
      <c r="Q27" s="39">
        <f t="shared" si="2"/>
        <v>0.5815019643065672</v>
      </c>
      <c r="R27" s="39">
        <f t="shared" si="3"/>
        <v>2.279639258656222</v>
      </c>
      <c r="T27" s="45" t="str">
        <f t="shared" si="4"/>
        <v>B80002</v>
      </c>
      <c r="U27" s="46" t="s">
        <v>136</v>
      </c>
      <c r="V27" s="47">
        <f t="shared" si="5"/>
        <v>7.188832066729185</v>
      </c>
      <c r="W27" s="49">
        <f t="shared" si="6"/>
        <v>7.0288494307511655</v>
      </c>
      <c r="X27" s="49">
        <f t="shared" si="7"/>
        <v>8.663730368082811</v>
      </c>
      <c r="Y27" s="49">
        <f t="shared" si="8"/>
        <v>15.028331835304362</v>
      </c>
      <c r="Z27" s="49">
        <f t="shared" si="9"/>
        <v>19.178329142359974</v>
      </c>
      <c r="AA27" s="49">
        <f t="shared" si="10"/>
        <v>11.10450323065103</v>
      </c>
      <c r="AB27" s="49">
        <f t="shared" si="11"/>
        <v>8.145991237240953</v>
      </c>
      <c r="AC27" s="49">
        <f t="shared" si="12"/>
        <v>5.821483142002222</v>
      </c>
      <c r="AD27" s="49">
        <f t="shared" si="13"/>
        <v>3.0397003693521474</v>
      </c>
      <c r="AE27" s="49">
        <f t="shared" si="14"/>
        <v>3.0194170792692288</v>
      </c>
      <c r="AF27" s="49">
        <f t="shared" si="15"/>
        <v>2.0768169302228934</v>
      </c>
      <c r="AG27" s="49">
        <f t="shared" si="16"/>
        <v>4.834629191949487</v>
      </c>
      <c r="AH27" s="49">
        <f t="shared" si="17"/>
        <v>14.417578722114158</v>
      </c>
      <c r="AI27" s="49">
        <f t="shared" si="18"/>
        <v>11.402807988417338</v>
      </c>
      <c r="AJ27" s="49">
        <f t="shared" si="19"/>
        <v>9.44551036506455</v>
      </c>
      <c r="AK27" s="49">
        <f t="shared" si="20"/>
        <v>7.941551999931928</v>
      </c>
      <c r="AL27" s="49">
        <f t="shared" si="21"/>
        <v>5.483438434902697</v>
      </c>
      <c r="AM27" s="49">
        <f t="shared" si="22"/>
        <v>4.393709584213649</v>
      </c>
      <c r="AN27" s="49">
        <f t="shared" si="23"/>
        <v>1.2844012508922975</v>
      </c>
      <c r="AO27" s="48">
        <f t="shared" si="24"/>
        <v>9.492039680480957E-05</v>
      </c>
      <c r="AP27" s="49">
        <f t="shared" si="25"/>
        <v>19.10112262758052</v>
      </c>
      <c r="AQ27" s="49">
        <f t="shared" si="26"/>
        <v>11.729195519558168</v>
      </c>
      <c r="AR27" s="49">
        <f t="shared" si="27"/>
        <v>10.115948153664798</v>
      </c>
      <c r="AS27" s="49">
        <f t="shared" si="28"/>
        <v>6.9490856727212424</v>
      </c>
      <c r="AT27" s="49">
        <f t="shared" si="29"/>
        <v>5.179743987188394</v>
      </c>
      <c r="AU27" s="49">
        <f t="shared" si="30"/>
        <v>4.121724659900279</v>
      </c>
      <c r="AV27" s="49">
        <f t="shared" si="31"/>
        <v>18.79548170176131</v>
      </c>
      <c r="AW27" s="49">
        <f t="shared" si="32"/>
        <v>16.08108760732817</v>
      </c>
      <c r="AX27" s="49">
        <f t="shared" si="33"/>
        <v>13.838842410420487</v>
      </c>
      <c r="AY27" s="49">
        <f t="shared" si="34"/>
        <v>11.62744902603016</v>
      </c>
      <c r="AZ27" s="49">
        <f t="shared" si="35"/>
        <v>7.842457244566954</v>
      </c>
      <c r="BA27" s="49">
        <f t="shared" si="36"/>
        <v>4.506335939381829</v>
      </c>
      <c r="BB27" s="49">
        <f t="shared" si="37"/>
        <v>2.7252341394526303</v>
      </c>
      <c r="BC27" s="49">
        <f t="shared" si="38"/>
        <v>14.619712294163907</v>
      </c>
      <c r="BD27" s="49">
        <f t="shared" si="39"/>
        <v>12.618168692616848</v>
      </c>
      <c r="BE27" s="49">
        <f t="shared" si="40"/>
        <v>11.048242771322702</v>
      </c>
      <c r="BF27" s="49">
        <f t="shared" si="41"/>
        <v>9.479775038156069</v>
      </c>
      <c r="BG27" s="49">
        <f t="shared" si="42"/>
        <v>9.921776044639595</v>
      </c>
      <c r="BH27" s="49">
        <f t="shared" si="43"/>
        <v>6.705255460822386</v>
      </c>
      <c r="BI27" s="49">
        <f t="shared" si="44"/>
        <v>7.807232146624726</v>
      </c>
      <c r="BJ27" s="49">
        <f t="shared" si="45"/>
        <v>9.76492978214645</v>
      </c>
      <c r="BK27" s="49">
        <f t="shared" si="46"/>
        <v>15.055036257956376</v>
      </c>
      <c r="BL27" s="49">
        <f t="shared" si="47"/>
        <v>13.599961999848452</v>
      </c>
      <c r="BM27" s="49">
        <f t="shared" si="48"/>
        <v>15.452826666913989</v>
      </c>
      <c r="BN27" s="49">
        <f t="shared" si="49"/>
        <v>12.961944165519405</v>
      </c>
      <c r="BO27" s="49">
        <f t="shared" si="50"/>
        <v>13.533249361513075</v>
      </c>
      <c r="BP27" s="49">
        <f t="shared" si="51"/>
        <v>15.059616120693537</v>
      </c>
      <c r="BQ27" s="49">
        <f t="shared" si="52"/>
        <v>9.91068618004524</v>
      </c>
      <c r="BR27" s="50">
        <f t="shared" si="53"/>
        <v>11.885728431449596</v>
      </c>
    </row>
    <row r="28" spans="5:70" s="6" customFormat="1" ht="15" customHeight="1">
      <c r="E28" s="8" t="s">
        <v>213</v>
      </c>
      <c r="F28" s="9" t="s">
        <v>214</v>
      </c>
      <c r="G28" s="10">
        <v>33</v>
      </c>
      <c r="H28" s="11">
        <v>20</v>
      </c>
      <c r="I28" s="12">
        <v>2.96</v>
      </c>
      <c r="J28" s="10">
        <v>130</v>
      </c>
      <c r="K28" s="11">
        <v>49</v>
      </c>
      <c r="L28" s="12">
        <v>6.14</v>
      </c>
      <c r="M28" s="18">
        <v>69</v>
      </c>
      <c r="O28" s="14">
        <f t="shared" si="0"/>
        <v>33.334155555555554</v>
      </c>
      <c r="P28" s="15">
        <f t="shared" si="1"/>
        <v>130.81837222222222</v>
      </c>
      <c r="Q28" s="16">
        <f t="shared" si="2"/>
        <v>0.581790767816404</v>
      </c>
      <c r="R28" s="16">
        <f t="shared" si="3"/>
        <v>2.283211317377269</v>
      </c>
      <c r="T28" s="17" t="str">
        <f t="shared" si="4"/>
        <v>C10007</v>
      </c>
      <c r="U28" s="13" t="s">
        <v>137</v>
      </c>
      <c r="V28" s="20">
        <f t="shared" si="5"/>
        <v>12.344463790588495</v>
      </c>
      <c r="W28" s="22">
        <f t="shared" si="6"/>
        <v>12.232385726058697</v>
      </c>
      <c r="X28" s="22">
        <f t="shared" si="7"/>
        <v>12.148533172780748</v>
      </c>
      <c r="Y28" s="22">
        <f t="shared" si="8"/>
        <v>5.530561666243261</v>
      </c>
      <c r="Z28" s="22">
        <f t="shared" si="9"/>
        <v>2.4467521486617683</v>
      </c>
      <c r="AA28" s="22">
        <f t="shared" si="10"/>
        <v>8.667534937494299</v>
      </c>
      <c r="AB28" s="22">
        <f t="shared" si="11"/>
        <v>11.38445850646358</v>
      </c>
      <c r="AC28" s="22">
        <f t="shared" si="12"/>
        <v>13.814443281498132</v>
      </c>
      <c r="AD28" s="22">
        <f t="shared" si="13"/>
        <v>17.284109033648054</v>
      </c>
      <c r="AE28" s="22">
        <f t="shared" si="14"/>
        <v>18.49485355419229</v>
      </c>
      <c r="AF28" s="22">
        <f t="shared" si="15"/>
        <v>20.082672670189293</v>
      </c>
      <c r="AG28" s="22">
        <f t="shared" si="16"/>
        <v>23.794435908267456</v>
      </c>
      <c r="AH28" s="22">
        <f t="shared" si="17"/>
        <v>4.728790603801438</v>
      </c>
      <c r="AI28" s="22">
        <f t="shared" si="18"/>
        <v>7.715796142914433</v>
      </c>
      <c r="AJ28" s="22">
        <f t="shared" si="19"/>
        <v>9.724531864820909</v>
      </c>
      <c r="AK28" s="22">
        <f t="shared" si="20"/>
        <v>11.161861901867908</v>
      </c>
      <c r="AL28" s="22">
        <f t="shared" si="21"/>
        <v>13.63369098032275</v>
      </c>
      <c r="AM28" s="22">
        <f t="shared" si="22"/>
        <v>14.716923861169867</v>
      </c>
      <c r="AN28" s="22">
        <f t="shared" si="23"/>
        <v>17.885817155022487</v>
      </c>
      <c r="AO28" s="22">
        <f t="shared" si="24"/>
        <v>19.10112262758052</v>
      </c>
      <c r="AP28" s="21">
        <f t="shared" si="25"/>
        <v>0</v>
      </c>
      <c r="AQ28" s="22">
        <f t="shared" si="26"/>
        <v>7.565635301613529</v>
      </c>
      <c r="AR28" s="22">
        <f t="shared" si="27"/>
        <v>9.278374359750355</v>
      </c>
      <c r="AS28" s="22">
        <f t="shared" si="28"/>
        <v>12.45176836022222</v>
      </c>
      <c r="AT28" s="22">
        <f t="shared" si="29"/>
        <v>15.26376225462206</v>
      </c>
      <c r="AU28" s="22">
        <f t="shared" si="30"/>
        <v>15.603909219755147</v>
      </c>
      <c r="AV28" s="22">
        <f t="shared" si="31"/>
        <v>2.4584401322717198</v>
      </c>
      <c r="AW28" s="22">
        <f t="shared" si="32"/>
        <v>4.614574721328237</v>
      </c>
      <c r="AX28" s="22">
        <f t="shared" si="33"/>
        <v>6.905441638534393</v>
      </c>
      <c r="AY28" s="22">
        <f t="shared" si="34"/>
        <v>9.56941099322778</v>
      </c>
      <c r="AZ28" s="22">
        <f t="shared" si="35"/>
        <v>13.073834350588037</v>
      </c>
      <c r="BA28" s="22">
        <f t="shared" si="36"/>
        <v>17.11943475341511</v>
      </c>
      <c r="BB28" s="22">
        <f t="shared" si="37"/>
        <v>19.404891577643337</v>
      </c>
      <c r="BC28" s="22">
        <f t="shared" si="38"/>
        <v>7.47778483067405</v>
      </c>
      <c r="BD28" s="22">
        <f t="shared" si="39"/>
        <v>10.006058959530792</v>
      </c>
      <c r="BE28" s="22">
        <f t="shared" si="40"/>
        <v>11.670881994638503</v>
      </c>
      <c r="BF28" s="22">
        <f t="shared" si="41"/>
        <v>15.977627611611645</v>
      </c>
      <c r="BG28" s="22">
        <f t="shared" si="42"/>
        <v>17.352954674666968</v>
      </c>
      <c r="BH28" s="22">
        <f t="shared" si="43"/>
        <v>18.853353052149558</v>
      </c>
      <c r="BI28" s="22">
        <f t="shared" si="44"/>
        <v>21.827415132787642</v>
      </c>
      <c r="BJ28" s="22">
        <f t="shared" si="45"/>
        <v>22.532155525985313</v>
      </c>
      <c r="BK28" s="22">
        <f t="shared" si="46"/>
        <v>8.917626289121808</v>
      </c>
      <c r="BL28" s="22">
        <f t="shared" si="47"/>
        <v>10.427491204138544</v>
      </c>
      <c r="BM28" s="22">
        <f t="shared" si="48"/>
        <v>13.639308279820956</v>
      </c>
      <c r="BN28" s="22">
        <f t="shared" si="49"/>
        <v>15.13538861372239</v>
      </c>
      <c r="BO28" s="22">
        <f t="shared" si="50"/>
        <v>16.10342519773812</v>
      </c>
      <c r="BP28" s="22">
        <f t="shared" si="51"/>
        <v>18.438862647255206</v>
      </c>
      <c r="BQ28" s="22">
        <f t="shared" si="52"/>
        <v>19.454343564546008</v>
      </c>
      <c r="BR28" s="23">
        <f t="shared" si="53"/>
        <v>22.73798590241808</v>
      </c>
    </row>
    <row r="29" spans="5:70" s="24" customFormat="1" ht="15" customHeight="1">
      <c r="E29" s="40" t="s">
        <v>215</v>
      </c>
      <c r="F29" s="41" t="s">
        <v>216</v>
      </c>
      <c r="G29" s="42">
        <v>33</v>
      </c>
      <c r="H29" s="43">
        <v>20</v>
      </c>
      <c r="I29" s="44">
        <v>22.77</v>
      </c>
      <c r="J29" s="42">
        <v>130</v>
      </c>
      <c r="K29" s="43">
        <v>44</v>
      </c>
      <c r="L29" s="44">
        <v>13.87</v>
      </c>
      <c r="M29" s="4">
        <v>27</v>
      </c>
      <c r="O29" s="37">
        <f t="shared" si="0"/>
        <v>33.33965833333333</v>
      </c>
      <c r="P29" s="38">
        <f t="shared" si="1"/>
        <v>130.7371861111111</v>
      </c>
      <c r="Q29" s="39">
        <f t="shared" si="2"/>
        <v>0.5818868094066318</v>
      </c>
      <c r="R29" s="39">
        <f t="shared" si="3"/>
        <v>2.28179435243149</v>
      </c>
      <c r="T29" s="45" t="str">
        <f t="shared" si="4"/>
        <v>C20003</v>
      </c>
      <c r="U29" s="46" t="s">
        <v>138</v>
      </c>
      <c r="V29" s="47">
        <f t="shared" si="5"/>
        <v>5.773704701663435</v>
      </c>
      <c r="W29" s="49">
        <f t="shared" si="6"/>
        <v>4.728497611959595</v>
      </c>
      <c r="X29" s="49">
        <f t="shared" si="7"/>
        <v>4.845063542424633</v>
      </c>
      <c r="Y29" s="49">
        <f t="shared" si="8"/>
        <v>3.5947818075409477</v>
      </c>
      <c r="Z29" s="49">
        <f t="shared" si="9"/>
        <v>7.452157722866151</v>
      </c>
      <c r="AA29" s="49">
        <f t="shared" si="10"/>
        <v>3.9540100920124166</v>
      </c>
      <c r="AB29" s="49">
        <f t="shared" si="11"/>
        <v>5.026535914141334</v>
      </c>
      <c r="AC29" s="49">
        <f t="shared" si="12"/>
        <v>7.079875037148451</v>
      </c>
      <c r="AD29" s="49">
        <f t="shared" si="13"/>
        <v>10.343976968679096</v>
      </c>
      <c r="AE29" s="49">
        <f t="shared" si="14"/>
        <v>11.616612022507706</v>
      </c>
      <c r="AF29" s="49">
        <f t="shared" si="15"/>
        <v>12.95028811691898</v>
      </c>
      <c r="AG29" s="49">
        <f t="shared" si="16"/>
        <v>16.52145917562452</v>
      </c>
      <c r="AH29" s="49">
        <f t="shared" si="17"/>
        <v>3.343656259866825</v>
      </c>
      <c r="AI29" s="49">
        <f t="shared" si="18"/>
        <v>1.7508918472419976</v>
      </c>
      <c r="AJ29" s="49">
        <f t="shared" si="19"/>
        <v>3.1019456262120304</v>
      </c>
      <c r="AK29" s="49">
        <f t="shared" si="20"/>
        <v>3.996070331268129</v>
      </c>
      <c r="AL29" s="49">
        <f t="shared" si="21"/>
        <v>6.406843520170636</v>
      </c>
      <c r="AM29" s="49">
        <f t="shared" si="22"/>
        <v>7.3464721446130765</v>
      </c>
      <c r="AN29" s="49">
        <f t="shared" si="23"/>
        <v>10.474875039094574</v>
      </c>
      <c r="AO29" s="49">
        <f t="shared" si="24"/>
        <v>11.729195519558168</v>
      </c>
      <c r="AP29" s="49">
        <f t="shared" si="25"/>
        <v>7.565635301613529</v>
      </c>
      <c r="AQ29" s="48">
        <f t="shared" si="26"/>
        <v>0</v>
      </c>
      <c r="AR29" s="49">
        <f t="shared" si="27"/>
        <v>1.7132613943370534</v>
      </c>
      <c r="AS29" s="49">
        <f t="shared" si="28"/>
        <v>4.906327306328915</v>
      </c>
      <c r="AT29" s="49">
        <f t="shared" si="29"/>
        <v>7.703710069369061</v>
      </c>
      <c r="AU29" s="49">
        <f t="shared" si="30"/>
        <v>8.056893144312234</v>
      </c>
      <c r="AV29" s="49">
        <f t="shared" si="31"/>
        <v>7.069853818279541</v>
      </c>
      <c r="AW29" s="49">
        <f t="shared" si="32"/>
        <v>4.508159067048867</v>
      </c>
      <c r="AX29" s="49">
        <f t="shared" si="33"/>
        <v>2.9514535136758657</v>
      </c>
      <c r="AY29" s="49">
        <f t="shared" si="34"/>
        <v>3.376998896739858</v>
      </c>
      <c r="AZ29" s="49">
        <f t="shared" si="35"/>
        <v>5.686167444686645</v>
      </c>
      <c r="BA29" s="49">
        <f t="shared" si="36"/>
        <v>9.569052145502672</v>
      </c>
      <c r="BB29" s="49">
        <f t="shared" si="37"/>
        <v>11.847303632474699</v>
      </c>
      <c r="BC29" s="49">
        <f t="shared" si="38"/>
        <v>4.326459232846702</v>
      </c>
      <c r="BD29" s="49">
        <f t="shared" si="39"/>
        <v>4.7074172814885795</v>
      </c>
      <c r="BE29" s="49">
        <f t="shared" si="40"/>
        <v>5.414130509091248</v>
      </c>
      <c r="BF29" s="49">
        <f t="shared" si="41"/>
        <v>9.203575810686168</v>
      </c>
      <c r="BG29" s="49">
        <f t="shared" si="42"/>
        <v>10.639944601986054</v>
      </c>
      <c r="BH29" s="49">
        <f t="shared" si="43"/>
        <v>11.485942697774384</v>
      </c>
      <c r="BI29" s="49">
        <f t="shared" si="44"/>
        <v>14.454680547893142</v>
      </c>
      <c r="BJ29" s="49">
        <f t="shared" si="45"/>
        <v>15.366292438266846</v>
      </c>
      <c r="BK29" s="49">
        <f t="shared" si="46"/>
        <v>5.79790222300121</v>
      </c>
      <c r="BL29" s="49">
        <f t="shared" si="47"/>
        <v>5.857054165230422</v>
      </c>
      <c r="BM29" s="49">
        <f t="shared" si="48"/>
        <v>9.61830379170773</v>
      </c>
      <c r="BN29" s="49">
        <f t="shared" si="49"/>
        <v>9.643888689711943</v>
      </c>
      <c r="BO29" s="49">
        <f t="shared" si="50"/>
        <v>10.710672109113625</v>
      </c>
      <c r="BP29" s="49">
        <f t="shared" si="51"/>
        <v>13.220796977297224</v>
      </c>
      <c r="BQ29" s="49">
        <f t="shared" si="52"/>
        <v>12.588429819395035</v>
      </c>
      <c r="BR29" s="50">
        <f t="shared" si="53"/>
        <v>15.9331075355408</v>
      </c>
    </row>
    <row r="30" spans="5:70" s="6" customFormat="1" ht="15" customHeight="1">
      <c r="E30" s="8" t="s">
        <v>217</v>
      </c>
      <c r="F30" s="9" t="s">
        <v>218</v>
      </c>
      <c r="G30" s="10">
        <v>33</v>
      </c>
      <c r="H30" s="11">
        <v>20</v>
      </c>
      <c r="I30" s="12">
        <v>28.74</v>
      </c>
      <c r="J30" s="10">
        <v>130</v>
      </c>
      <c r="K30" s="11">
        <v>43</v>
      </c>
      <c r="L30" s="12">
        <v>7.85</v>
      </c>
      <c r="M30" s="18">
        <v>24</v>
      </c>
      <c r="O30" s="14">
        <f t="shared" si="0"/>
        <v>33.34131666666667</v>
      </c>
      <c r="P30" s="15">
        <f t="shared" si="1"/>
        <v>130.71884722222222</v>
      </c>
      <c r="Q30" s="16">
        <f t="shared" si="2"/>
        <v>0.5819157527833941</v>
      </c>
      <c r="R30" s="16">
        <f t="shared" si="3"/>
        <v>2.2814742784392217</v>
      </c>
      <c r="T30" s="17" t="str">
        <f t="shared" si="4"/>
        <v>C30002</v>
      </c>
      <c r="U30" s="13" t="s">
        <v>139</v>
      </c>
      <c r="V30" s="20">
        <f t="shared" si="5"/>
        <v>4.76036776772011</v>
      </c>
      <c r="W30" s="22">
        <f t="shared" si="6"/>
        <v>3.0872642001002015</v>
      </c>
      <c r="X30" s="22">
        <f t="shared" si="7"/>
        <v>3.3295427145042567</v>
      </c>
      <c r="Y30" s="22">
        <f t="shared" si="8"/>
        <v>4.958325875803289</v>
      </c>
      <c r="Z30" s="22">
        <f t="shared" si="9"/>
        <v>9.078482960123896</v>
      </c>
      <c r="AA30" s="22">
        <f t="shared" si="10"/>
        <v>4.292973934145683</v>
      </c>
      <c r="AB30" s="22">
        <f t="shared" si="11"/>
        <v>4.231894372117786</v>
      </c>
      <c r="AC30" s="22">
        <f t="shared" si="12"/>
        <v>5.8804301293640515</v>
      </c>
      <c r="AD30" s="22">
        <f t="shared" si="13"/>
        <v>8.943228862682295</v>
      </c>
      <c r="AE30" s="22">
        <f t="shared" si="14"/>
        <v>10.22362988597882</v>
      </c>
      <c r="AF30" s="22">
        <f t="shared" si="15"/>
        <v>11.435535553960236</v>
      </c>
      <c r="AG30" s="22">
        <f t="shared" si="16"/>
        <v>14.93274765408685</v>
      </c>
      <c r="AH30" s="22">
        <f t="shared" si="17"/>
        <v>4.966981079651749</v>
      </c>
      <c r="AI30" s="22">
        <f t="shared" si="18"/>
        <v>2.517813252237453</v>
      </c>
      <c r="AJ30" s="22">
        <f t="shared" si="19"/>
        <v>2.553478658534045</v>
      </c>
      <c r="AK30" s="22">
        <f t="shared" si="20"/>
        <v>2.7332183575105695</v>
      </c>
      <c r="AL30" s="22">
        <f t="shared" si="21"/>
        <v>4.940880864672755</v>
      </c>
      <c r="AM30" s="22">
        <f t="shared" si="22"/>
        <v>5.768076614024218</v>
      </c>
      <c r="AN30" s="22">
        <f t="shared" si="23"/>
        <v>8.848443907081586</v>
      </c>
      <c r="AO30" s="22">
        <f t="shared" si="24"/>
        <v>10.115948153664798</v>
      </c>
      <c r="AP30" s="22">
        <f t="shared" si="25"/>
        <v>9.278374359750355</v>
      </c>
      <c r="AQ30" s="22">
        <f t="shared" si="26"/>
        <v>1.7132613943370534</v>
      </c>
      <c r="AR30" s="21">
        <f t="shared" si="27"/>
        <v>0</v>
      </c>
      <c r="AS30" s="22">
        <f t="shared" si="28"/>
        <v>3.220144203759785</v>
      </c>
      <c r="AT30" s="22">
        <f t="shared" si="29"/>
        <v>5.991236339169992</v>
      </c>
      <c r="AU30" s="22">
        <f t="shared" si="30"/>
        <v>6.360600329425461</v>
      </c>
      <c r="AV30" s="22">
        <f t="shared" si="31"/>
        <v>8.695195536431847</v>
      </c>
      <c r="AW30" s="22">
        <f t="shared" si="32"/>
        <v>5.979739488414538</v>
      </c>
      <c r="AX30" s="22">
        <f t="shared" si="33"/>
        <v>3.9406299836915903</v>
      </c>
      <c r="AY30" s="22">
        <f t="shared" si="34"/>
        <v>2.9775577714085943</v>
      </c>
      <c r="AZ30" s="22">
        <f t="shared" si="35"/>
        <v>4.083922930394007</v>
      </c>
      <c r="BA30" s="22">
        <f t="shared" si="36"/>
        <v>7.859254579420081</v>
      </c>
      <c r="BB30" s="22">
        <f t="shared" si="37"/>
        <v>10.141509035652458</v>
      </c>
      <c r="BC30" s="22">
        <f t="shared" si="38"/>
        <v>5.07976288532779</v>
      </c>
      <c r="BD30" s="22">
        <f t="shared" si="39"/>
        <v>4.47013634003341</v>
      </c>
      <c r="BE30" s="22">
        <f t="shared" si="40"/>
        <v>4.539124265678856</v>
      </c>
      <c r="BF30" s="22">
        <f t="shared" si="41"/>
        <v>7.84113706479647</v>
      </c>
      <c r="BG30" s="22">
        <f t="shared" si="42"/>
        <v>9.272544196978759</v>
      </c>
      <c r="BH30" s="22">
        <f t="shared" si="43"/>
        <v>9.844179632044408</v>
      </c>
      <c r="BI30" s="22">
        <f t="shared" si="44"/>
        <v>12.802498788627677</v>
      </c>
      <c r="BJ30" s="22">
        <f t="shared" si="45"/>
        <v>13.78336750564908</v>
      </c>
      <c r="BK30" s="22">
        <f t="shared" si="46"/>
        <v>6.2110472203020635</v>
      </c>
      <c r="BL30" s="22">
        <f t="shared" si="47"/>
        <v>5.728090952282741</v>
      </c>
      <c r="BM30" s="22">
        <f t="shared" si="48"/>
        <v>9.293095305910658</v>
      </c>
      <c r="BN30" s="22">
        <f t="shared" si="49"/>
        <v>8.79394000816373</v>
      </c>
      <c r="BO30" s="22">
        <f t="shared" si="50"/>
        <v>9.85049733092655</v>
      </c>
      <c r="BP30" s="22">
        <f t="shared" si="51"/>
        <v>12.33865496678684</v>
      </c>
      <c r="BQ30" s="22">
        <f t="shared" si="52"/>
        <v>11.13312650592528</v>
      </c>
      <c r="BR30" s="23">
        <f t="shared" si="53"/>
        <v>14.471022067616001</v>
      </c>
    </row>
    <row r="31" spans="5:70" s="24" customFormat="1" ht="15" customHeight="1">
      <c r="E31" s="40" t="s">
        <v>219</v>
      </c>
      <c r="F31" s="41" t="s">
        <v>220</v>
      </c>
      <c r="G31" s="42">
        <v>33</v>
      </c>
      <c r="H31" s="43">
        <v>20</v>
      </c>
      <c r="I31" s="44">
        <v>17.02</v>
      </c>
      <c r="J31" s="42">
        <v>130</v>
      </c>
      <c r="K31" s="43">
        <v>41</v>
      </c>
      <c r="L31" s="44">
        <v>3.83</v>
      </c>
      <c r="M31" s="4">
        <v>15</v>
      </c>
      <c r="O31" s="37">
        <f t="shared" si="0"/>
        <v>33.33806111111112</v>
      </c>
      <c r="P31" s="38">
        <f t="shared" si="1"/>
        <v>130.68439722222223</v>
      </c>
      <c r="Q31" s="39">
        <f t="shared" si="2"/>
        <v>0.5818589326199681</v>
      </c>
      <c r="R31" s="39">
        <f t="shared" si="3"/>
        <v>2.28087301251191</v>
      </c>
      <c r="T31" s="45" t="str">
        <f t="shared" si="4"/>
        <v>C40002</v>
      </c>
      <c r="U31" s="46" t="s">
        <v>140</v>
      </c>
      <c r="V31" s="47">
        <f t="shared" si="5"/>
        <v>3.5972822630981027</v>
      </c>
      <c r="W31" s="49">
        <f t="shared" si="6"/>
        <v>0.46665888755995644</v>
      </c>
      <c r="X31" s="49">
        <f t="shared" si="7"/>
        <v>2.5957762490772773</v>
      </c>
      <c r="Y31" s="49">
        <f t="shared" si="8"/>
        <v>8.080694158624924</v>
      </c>
      <c r="Z31" s="49">
        <f t="shared" si="9"/>
        <v>12.293038232962738</v>
      </c>
      <c r="AA31" s="49">
        <f t="shared" si="10"/>
        <v>5.8092921094789585</v>
      </c>
      <c r="AB31" s="49">
        <f t="shared" si="11"/>
        <v>3.807643988400029</v>
      </c>
      <c r="AC31" s="49">
        <f t="shared" si="12"/>
        <v>3.9202166305345165</v>
      </c>
      <c r="AD31" s="49">
        <f t="shared" si="13"/>
        <v>6.196886214838688</v>
      </c>
      <c r="AE31" s="49">
        <f t="shared" si="14"/>
        <v>7.453801477482407</v>
      </c>
      <c r="AF31" s="49">
        <f t="shared" si="15"/>
        <v>8.413039022182048</v>
      </c>
      <c r="AG31" s="49">
        <f t="shared" si="16"/>
        <v>11.781985375546093</v>
      </c>
      <c r="AH31" s="49">
        <f t="shared" si="17"/>
        <v>7.958603961925319</v>
      </c>
      <c r="AI31" s="49">
        <f t="shared" si="18"/>
        <v>5.063384038820509</v>
      </c>
      <c r="AJ31" s="49">
        <f t="shared" si="19"/>
        <v>3.6045278631168887</v>
      </c>
      <c r="AK31" s="49">
        <f t="shared" si="20"/>
        <v>2.1315473574485777</v>
      </c>
      <c r="AL31" s="49">
        <f t="shared" si="21"/>
        <v>2.3600877263877096</v>
      </c>
      <c r="AM31" s="49">
        <f t="shared" si="22"/>
        <v>2.7386552026915645</v>
      </c>
      <c r="AN31" s="49">
        <f t="shared" si="23"/>
        <v>5.67000027369716</v>
      </c>
      <c r="AO31" s="49">
        <f t="shared" si="24"/>
        <v>6.9490856727212424</v>
      </c>
      <c r="AP31" s="49">
        <f t="shared" si="25"/>
        <v>12.45176836022222</v>
      </c>
      <c r="AQ31" s="49">
        <f t="shared" si="26"/>
        <v>4.906327306328915</v>
      </c>
      <c r="AR31" s="49">
        <f t="shared" si="27"/>
        <v>3.220144203759785</v>
      </c>
      <c r="AS31" s="48">
        <f t="shared" si="28"/>
        <v>0</v>
      </c>
      <c r="AT31" s="49">
        <f t="shared" si="29"/>
        <v>2.987093113829604</v>
      </c>
      <c r="AU31" s="49">
        <f t="shared" si="30"/>
        <v>3.1527840255554795</v>
      </c>
      <c r="AV31" s="49">
        <f t="shared" si="31"/>
        <v>11.90978322569644</v>
      </c>
      <c r="AW31" s="49">
        <f t="shared" si="32"/>
        <v>9.14030491521541</v>
      </c>
      <c r="AX31" s="49">
        <f t="shared" si="33"/>
        <v>6.900711897779579</v>
      </c>
      <c r="AY31" s="49">
        <f t="shared" si="34"/>
        <v>4.914149518545057</v>
      </c>
      <c r="AZ31" s="49">
        <f t="shared" si="35"/>
        <v>2.4729156548930176</v>
      </c>
      <c r="BA31" s="49">
        <f t="shared" si="36"/>
        <v>4.862156229107486</v>
      </c>
      <c r="BB31" s="49">
        <f t="shared" si="37"/>
        <v>6.954786828588986</v>
      </c>
      <c r="BC31" s="49">
        <f t="shared" si="38"/>
        <v>7.771504496304191</v>
      </c>
      <c r="BD31" s="49">
        <f t="shared" si="39"/>
        <v>6.166176197388797</v>
      </c>
      <c r="BE31" s="49">
        <f t="shared" si="40"/>
        <v>5.129515237117364</v>
      </c>
      <c r="BF31" s="49">
        <f t="shared" si="41"/>
        <v>6.471105980260048</v>
      </c>
      <c r="BG31" s="49">
        <f t="shared" si="42"/>
        <v>7.758824221526927</v>
      </c>
      <c r="BH31" s="49">
        <f t="shared" si="43"/>
        <v>7.259877194063209</v>
      </c>
      <c r="BI31" s="49">
        <f t="shared" si="44"/>
        <v>10.105525989190475</v>
      </c>
      <c r="BJ31" s="49">
        <f t="shared" si="45"/>
        <v>11.354898108128982</v>
      </c>
      <c r="BK31" s="49">
        <f t="shared" si="46"/>
        <v>8.458364703146017</v>
      </c>
      <c r="BL31" s="49">
        <f t="shared" si="47"/>
        <v>7.338940654923968</v>
      </c>
      <c r="BM31" s="49">
        <f t="shared" si="48"/>
        <v>10.190226492780221</v>
      </c>
      <c r="BN31" s="49">
        <f t="shared" si="49"/>
        <v>8.692219058591014</v>
      </c>
      <c r="BO31" s="49">
        <f t="shared" si="50"/>
        <v>9.633797645757504</v>
      </c>
      <c r="BP31" s="49">
        <f t="shared" si="51"/>
        <v>11.91712040864109</v>
      </c>
      <c r="BQ31" s="49">
        <f t="shared" si="52"/>
        <v>9.228353774555401</v>
      </c>
      <c r="BR31" s="50">
        <f t="shared" si="53"/>
        <v>12.440218276613093</v>
      </c>
    </row>
    <row r="32" spans="5:70" s="6" customFormat="1" ht="15" customHeight="1">
      <c r="E32" s="8" t="s">
        <v>221</v>
      </c>
      <c r="F32" s="9" t="s">
        <v>222</v>
      </c>
      <c r="G32" s="10">
        <v>33</v>
      </c>
      <c r="H32" s="11">
        <v>20</v>
      </c>
      <c r="I32" s="12">
        <v>56.16</v>
      </c>
      <c r="J32" s="10">
        <v>130</v>
      </c>
      <c r="K32" s="11">
        <v>39</v>
      </c>
      <c r="L32" s="12">
        <v>17.95</v>
      </c>
      <c r="M32" s="18">
        <v>15</v>
      </c>
      <c r="O32" s="14">
        <f t="shared" si="0"/>
        <v>33.348933333333335</v>
      </c>
      <c r="P32" s="15">
        <f t="shared" si="1"/>
        <v>130.65498611111113</v>
      </c>
      <c r="Q32" s="16">
        <f t="shared" si="2"/>
        <v>0.5820486886947543</v>
      </c>
      <c r="R32" s="16">
        <f t="shared" si="3"/>
        <v>2.280359691786351</v>
      </c>
      <c r="T32" s="17" t="str">
        <f t="shared" si="4"/>
        <v>C50002</v>
      </c>
      <c r="U32" s="13" t="s">
        <v>141</v>
      </c>
      <c r="V32" s="20">
        <f t="shared" si="5"/>
        <v>5.764907110376784</v>
      </c>
      <c r="W32" s="22">
        <f t="shared" si="6"/>
        <v>3.362192215074007</v>
      </c>
      <c r="X32" s="22">
        <f t="shared" si="7"/>
        <v>3.629558170302414</v>
      </c>
      <c r="Y32" s="22">
        <f t="shared" si="8"/>
        <v>10.509654816015644</v>
      </c>
      <c r="Z32" s="22">
        <f t="shared" si="9"/>
        <v>14.881699655170246</v>
      </c>
      <c r="AA32" s="22">
        <f t="shared" si="10"/>
        <v>8.716743472104104</v>
      </c>
      <c r="AB32" s="22">
        <f t="shared" si="11"/>
        <v>6.325358258585993</v>
      </c>
      <c r="AC32" s="22">
        <f t="shared" si="12"/>
        <v>5.3191507913114116</v>
      </c>
      <c r="AD32" s="22">
        <f t="shared" si="13"/>
        <v>5.830346013620327</v>
      </c>
      <c r="AE32" s="22">
        <f t="shared" si="14"/>
        <v>6.852816940769079</v>
      </c>
      <c r="AF32" s="22">
        <f t="shared" si="15"/>
        <v>7.083029003160075</v>
      </c>
      <c r="AG32" s="22">
        <f t="shared" si="16"/>
        <v>9.844564704963808</v>
      </c>
      <c r="AH32" s="22">
        <f t="shared" si="17"/>
        <v>10.88619494525451</v>
      </c>
      <c r="AI32" s="22">
        <f t="shared" si="18"/>
        <v>8.040798364794588</v>
      </c>
      <c r="AJ32" s="22">
        <f t="shared" si="19"/>
        <v>6.548651950718369</v>
      </c>
      <c r="AK32" s="22">
        <f t="shared" si="20"/>
        <v>4.982934858791888</v>
      </c>
      <c r="AL32" s="22">
        <f t="shared" si="21"/>
        <v>3.690872413796098</v>
      </c>
      <c r="AM32" s="22">
        <f t="shared" si="22"/>
        <v>2.8497732329808523</v>
      </c>
      <c r="AN32" s="22">
        <f t="shared" si="23"/>
        <v>3.9819950793145065</v>
      </c>
      <c r="AO32" s="22">
        <f t="shared" si="24"/>
        <v>5.179743987188394</v>
      </c>
      <c r="AP32" s="22">
        <f t="shared" si="25"/>
        <v>15.26376225462206</v>
      </c>
      <c r="AQ32" s="22">
        <f t="shared" si="26"/>
        <v>7.703710069369061</v>
      </c>
      <c r="AR32" s="22">
        <f t="shared" si="27"/>
        <v>5.991236339169992</v>
      </c>
      <c r="AS32" s="22">
        <f t="shared" si="28"/>
        <v>2.987093113829604</v>
      </c>
      <c r="AT32" s="21">
        <f t="shared" si="29"/>
        <v>0</v>
      </c>
      <c r="AU32" s="22">
        <f t="shared" si="30"/>
        <v>1.2458249198071036</v>
      </c>
      <c r="AV32" s="22">
        <f t="shared" si="31"/>
        <v>14.501419091073032</v>
      </c>
      <c r="AW32" s="22">
        <f t="shared" si="32"/>
        <v>11.608573020271265</v>
      </c>
      <c r="AX32" s="22">
        <f t="shared" si="33"/>
        <v>9.18617033707649</v>
      </c>
      <c r="AY32" s="22">
        <f t="shared" si="34"/>
        <v>6.702424712109916</v>
      </c>
      <c r="AZ32" s="22">
        <f t="shared" si="35"/>
        <v>2.7240854510015455</v>
      </c>
      <c r="BA32" s="22">
        <f t="shared" si="36"/>
        <v>1.884099521488245</v>
      </c>
      <c r="BB32" s="22">
        <f t="shared" si="37"/>
        <v>4.282084602609208</v>
      </c>
      <c r="BC32" s="22">
        <f t="shared" si="38"/>
        <v>9.747324899327971</v>
      </c>
      <c r="BD32" s="22">
        <f t="shared" si="39"/>
        <v>7.52897776506583</v>
      </c>
      <c r="BE32" s="22">
        <f t="shared" si="40"/>
        <v>5.880729401886953</v>
      </c>
      <c r="BF32" s="22">
        <f t="shared" si="41"/>
        <v>4.935463116090258</v>
      </c>
      <c r="BG32" s="22">
        <f t="shared" si="42"/>
        <v>5.874591843393413</v>
      </c>
      <c r="BH32" s="22">
        <f t="shared" si="43"/>
        <v>4.406930031959235</v>
      </c>
      <c r="BI32" s="22">
        <f t="shared" si="44"/>
        <v>7.1543967377888995</v>
      </c>
      <c r="BJ32" s="22">
        <f t="shared" si="45"/>
        <v>8.519408197566435</v>
      </c>
      <c r="BK32" s="22">
        <f t="shared" si="46"/>
        <v>9.984698083745782</v>
      </c>
      <c r="BL32" s="22">
        <f t="shared" si="47"/>
        <v>8.449225773338696</v>
      </c>
      <c r="BM32" s="22">
        <f t="shared" si="48"/>
        <v>10.354318518281902</v>
      </c>
      <c r="BN32" s="22">
        <f t="shared" si="49"/>
        <v>8.08912887487683</v>
      </c>
      <c r="BO32" s="22">
        <f t="shared" si="50"/>
        <v>8.816120513421504</v>
      </c>
      <c r="BP32" s="22">
        <f t="shared" si="51"/>
        <v>10.72812516924817</v>
      </c>
      <c r="BQ32" s="22">
        <f t="shared" si="52"/>
        <v>6.846656469084069</v>
      </c>
      <c r="BR32" s="23">
        <f t="shared" si="53"/>
        <v>9.846001015129602</v>
      </c>
    </row>
    <row r="33" spans="5:70" s="24" customFormat="1" ht="15" customHeight="1">
      <c r="E33" s="40" t="s">
        <v>223</v>
      </c>
      <c r="F33" s="41" t="s">
        <v>224</v>
      </c>
      <c r="G33" s="42">
        <v>33</v>
      </c>
      <c r="H33" s="43">
        <v>20</v>
      </c>
      <c r="I33" s="44">
        <v>18.19</v>
      </c>
      <c r="J33" s="42">
        <v>130</v>
      </c>
      <c r="K33" s="43">
        <v>39</v>
      </c>
      <c r="L33" s="44">
        <v>1.64</v>
      </c>
      <c r="M33" s="4">
        <v>13</v>
      </c>
      <c r="O33" s="37">
        <f t="shared" si="0"/>
        <v>33.33838611111111</v>
      </c>
      <c r="P33" s="38">
        <f t="shared" si="1"/>
        <v>130.65045555555557</v>
      </c>
      <c r="Q33" s="39">
        <f t="shared" si="2"/>
        <v>0.581864604940037</v>
      </c>
      <c r="R33" s="39">
        <f t="shared" si="3"/>
        <v>2.280280618674962</v>
      </c>
      <c r="T33" s="45" t="str">
        <f t="shared" si="4"/>
        <v>C60001</v>
      </c>
      <c r="U33" s="46" t="s">
        <v>142</v>
      </c>
      <c r="V33" s="47">
        <f t="shared" si="5"/>
        <v>5.130755940694236</v>
      </c>
      <c r="W33" s="49">
        <f t="shared" si="6"/>
        <v>3.394929215564204</v>
      </c>
      <c r="X33" s="49">
        <f t="shared" si="7"/>
        <v>4.5423658823489355</v>
      </c>
      <c r="Y33" s="49">
        <f t="shared" si="8"/>
        <v>11.120043790361924</v>
      </c>
      <c r="Z33" s="49">
        <f t="shared" si="9"/>
        <v>15.4074253373635</v>
      </c>
      <c r="AA33" s="49">
        <f t="shared" si="10"/>
        <v>8.482273735406014</v>
      </c>
      <c r="AB33" s="49">
        <f t="shared" si="11"/>
        <v>5.83572966722196</v>
      </c>
      <c r="AC33" s="49">
        <f t="shared" si="12"/>
        <v>4.426230444841988</v>
      </c>
      <c r="AD33" s="49">
        <f t="shared" si="13"/>
        <v>4.587189721003804</v>
      </c>
      <c r="AE33" s="49">
        <f t="shared" si="14"/>
        <v>5.610106570871157</v>
      </c>
      <c r="AF33" s="49">
        <f t="shared" si="15"/>
        <v>5.929038238567152</v>
      </c>
      <c r="AG33" s="49">
        <f t="shared" si="16"/>
        <v>8.89930788545805</v>
      </c>
      <c r="AH33" s="49">
        <f t="shared" si="17"/>
        <v>11.07847055280489</v>
      </c>
      <c r="AI33" s="49">
        <f t="shared" si="18"/>
        <v>8.126822521102131</v>
      </c>
      <c r="AJ33" s="49">
        <f t="shared" si="19"/>
        <v>6.421519825016184</v>
      </c>
      <c r="AK33" s="49">
        <f t="shared" si="20"/>
        <v>4.80786045678149</v>
      </c>
      <c r="AL33" s="49">
        <f t="shared" si="21"/>
        <v>2.968468410270415</v>
      </c>
      <c r="AM33" s="49">
        <f t="shared" si="22"/>
        <v>1.8768048436535811</v>
      </c>
      <c r="AN33" s="49">
        <f t="shared" si="23"/>
        <v>2.8670521047876196</v>
      </c>
      <c r="AO33" s="49">
        <f t="shared" si="24"/>
        <v>4.121724659900279</v>
      </c>
      <c r="AP33" s="49">
        <f t="shared" si="25"/>
        <v>15.603909219755147</v>
      </c>
      <c r="AQ33" s="49">
        <f t="shared" si="26"/>
        <v>8.056893144312234</v>
      </c>
      <c r="AR33" s="49">
        <f t="shared" si="27"/>
        <v>6.360600329425461</v>
      </c>
      <c r="AS33" s="49">
        <f t="shared" si="28"/>
        <v>3.1527840255554795</v>
      </c>
      <c r="AT33" s="49">
        <f t="shared" si="29"/>
        <v>1.2458249198071036</v>
      </c>
      <c r="AU33" s="48">
        <f t="shared" si="30"/>
        <v>0</v>
      </c>
      <c r="AV33" s="49">
        <f t="shared" si="31"/>
        <v>15.024609523848573</v>
      </c>
      <c r="AW33" s="49">
        <f t="shared" si="32"/>
        <v>12.201593397861142</v>
      </c>
      <c r="AX33" s="49">
        <f t="shared" si="33"/>
        <v>9.859825081079876</v>
      </c>
      <c r="AY33" s="49">
        <f t="shared" si="34"/>
        <v>7.533800881845927</v>
      </c>
      <c r="AZ33" s="49">
        <f t="shared" si="35"/>
        <v>3.7325637458276972</v>
      </c>
      <c r="BA33" s="49">
        <f t="shared" si="36"/>
        <v>2.2028075425845395</v>
      </c>
      <c r="BB33" s="49">
        <f t="shared" si="37"/>
        <v>3.8091800639070095</v>
      </c>
      <c r="BC33" s="49">
        <f t="shared" si="38"/>
        <v>10.55202236125799</v>
      </c>
      <c r="BD33" s="49">
        <f t="shared" si="39"/>
        <v>8.496452343073628</v>
      </c>
      <c r="BE33" s="49">
        <f t="shared" si="40"/>
        <v>6.954485573756319</v>
      </c>
      <c r="BF33" s="49">
        <f t="shared" si="41"/>
        <v>6.156422234681244</v>
      </c>
      <c r="BG33" s="49">
        <f t="shared" si="42"/>
        <v>7.027893340073652</v>
      </c>
      <c r="BH33" s="49">
        <f t="shared" si="43"/>
        <v>5.084845504993032</v>
      </c>
      <c r="BI33" s="49">
        <f t="shared" si="44"/>
        <v>7.567327536164338</v>
      </c>
      <c r="BJ33" s="49">
        <f t="shared" si="45"/>
        <v>9.123217407241428</v>
      </c>
      <c r="BK33" s="49">
        <f t="shared" si="46"/>
        <v>10.935033804158111</v>
      </c>
      <c r="BL33" s="49">
        <f t="shared" si="47"/>
        <v>9.488560669629532</v>
      </c>
      <c r="BM33" s="49">
        <f t="shared" si="48"/>
        <v>11.559192444105612</v>
      </c>
      <c r="BN33" s="49">
        <f t="shared" si="49"/>
        <v>9.333755488924488</v>
      </c>
      <c r="BO33" s="49">
        <f t="shared" si="50"/>
        <v>10.06082170573265</v>
      </c>
      <c r="BP33" s="49">
        <f t="shared" si="51"/>
        <v>11.948744830758596</v>
      </c>
      <c r="BQ33" s="49">
        <f t="shared" si="52"/>
        <v>7.820130486481798</v>
      </c>
      <c r="BR33" s="50">
        <f t="shared" si="53"/>
        <v>10.656704519882393</v>
      </c>
    </row>
    <row r="34" spans="5:70" s="6" customFormat="1" ht="15" customHeight="1">
      <c r="E34" s="8" t="s">
        <v>225</v>
      </c>
      <c r="F34" s="9" t="s">
        <v>226</v>
      </c>
      <c r="G34" s="10">
        <v>33</v>
      </c>
      <c r="H34" s="11">
        <v>21</v>
      </c>
      <c r="I34" s="12">
        <v>19.37</v>
      </c>
      <c r="J34" s="10">
        <v>130</v>
      </c>
      <c r="K34" s="11">
        <v>48</v>
      </c>
      <c r="L34" s="12">
        <v>39.41</v>
      </c>
      <c r="M34" s="18">
        <v>39</v>
      </c>
      <c r="O34" s="14">
        <f t="shared" si="0"/>
        <v>33.355380555555556</v>
      </c>
      <c r="P34" s="15">
        <f t="shared" si="1"/>
        <v>130.81094722222224</v>
      </c>
      <c r="Q34" s="16">
        <f t="shared" si="2"/>
        <v>0.5821612139501398</v>
      </c>
      <c r="R34" s="16">
        <f t="shared" si="3"/>
        <v>2.2830817266803085</v>
      </c>
      <c r="T34" s="17" t="str">
        <f t="shared" si="4"/>
        <v>D10004</v>
      </c>
      <c r="U34" s="13" t="s">
        <v>143</v>
      </c>
      <c r="V34" s="20">
        <f t="shared" si="5"/>
        <v>12.517371980245187</v>
      </c>
      <c r="W34" s="22">
        <f t="shared" si="6"/>
        <v>11.776353228131962</v>
      </c>
      <c r="X34" s="22">
        <f t="shared" si="7"/>
        <v>11.11055100523042</v>
      </c>
      <c r="Y34" s="22">
        <f t="shared" si="8"/>
        <v>4.0748337033191895</v>
      </c>
      <c r="Z34" s="22">
        <f t="shared" si="9"/>
        <v>0.38329130088602614</v>
      </c>
      <c r="AA34" s="22">
        <f t="shared" si="10"/>
        <v>9.260229702320553</v>
      </c>
      <c r="AB34" s="22">
        <f t="shared" si="11"/>
        <v>11.61897049036556</v>
      </c>
      <c r="AC34" s="22">
        <f t="shared" si="12"/>
        <v>13.937738302702794</v>
      </c>
      <c r="AD34" s="22">
        <f t="shared" si="13"/>
        <v>17.324772164634368</v>
      </c>
      <c r="AE34" s="22">
        <f t="shared" si="14"/>
        <v>18.581197199065798</v>
      </c>
      <c r="AF34" s="22">
        <f t="shared" si="15"/>
        <v>19.998989681913788</v>
      </c>
      <c r="AG34" s="22">
        <f t="shared" si="16"/>
        <v>23.591233669799237</v>
      </c>
      <c r="AH34" s="22">
        <f t="shared" si="17"/>
        <v>5.177908733977263</v>
      </c>
      <c r="AI34" s="22">
        <f t="shared" si="18"/>
        <v>7.7719724411624185</v>
      </c>
      <c r="AJ34" s="22">
        <f t="shared" si="19"/>
        <v>9.776975041248662</v>
      </c>
      <c r="AK34" s="22">
        <f t="shared" si="20"/>
        <v>11.00163299063559</v>
      </c>
      <c r="AL34" s="22">
        <f t="shared" si="21"/>
        <v>13.455576368126858</v>
      </c>
      <c r="AM34" s="22">
        <f t="shared" si="22"/>
        <v>14.416243462579587</v>
      </c>
      <c r="AN34" s="22">
        <f t="shared" si="23"/>
        <v>17.53577120160785</v>
      </c>
      <c r="AO34" s="22">
        <f t="shared" si="24"/>
        <v>18.79548170176131</v>
      </c>
      <c r="AP34" s="22">
        <f t="shared" si="25"/>
        <v>2.4584401322717198</v>
      </c>
      <c r="AQ34" s="22">
        <f t="shared" si="26"/>
        <v>7.069853818279541</v>
      </c>
      <c r="AR34" s="22">
        <f t="shared" si="27"/>
        <v>8.695195536431847</v>
      </c>
      <c r="AS34" s="22">
        <f t="shared" si="28"/>
        <v>11.90978322569644</v>
      </c>
      <c r="AT34" s="22">
        <f t="shared" si="29"/>
        <v>14.501419091073032</v>
      </c>
      <c r="AU34" s="22">
        <f t="shared" si="30"/>
        <v>15.024609523848573</v>
      </c>
      <c r="AV34" s="21">
        <f t="shared" si="31"/>
        <v>0</v>
      </c>
      <c r="AW34" s="22">
        <f t="shared" si="32"/>
        <v>2.978736243927551</v>
      </c>
      <c r="AX34" s="22">
        <f t="shared" si="33"/>
        <v>5.493966853107446</v>
      </c>
      <c r="AY34" s="22">
        <f t="shared" si="34"/>
        <v>8.233823968324437</v>
      </c>
      <c r="AZ34" s="22">
        <f t="shared" si="35"/>
        <v>12.071411232803527</v>
      </c>
      <c r="BA34" s="22">
        <f t="shared" si="36"/>
        <v>16.2889074792265</v>
      </c>
      <c r="BB34" s="22">
        <f t="shared" si="37"/>
        <v>18.754024547103224</v>
      </c>
      <c r="BC34" s="22">
        <f t="shared" si="38"/>
        <v>5.663620808931496</v>
      </c>
      <c r="BD34" s="22">
        <f t="shared" si="39"/>
        <v>8.353249430935463</v>
      </c>
      <c r="BE34" s="22">
        <f t="shared" si="40"/>
        <v>10.169126114709911</v>
      </c>
      <c r="BF34" s="22">
        <f t="shared" si="41"/>
        <v>14.501873114970918</v>
      </c>
      <c r="BG34" s="22">
        <f t="shared" si="42"/>
        <v>15.816116658815858</v>
      </c>
      <c r="BH34" s="22">
        <f t="shared" si="43"/>
        <v>17.706890757189964</v>
      </c>
      <c r="BI34" s="22">
        <f t="shared" si="44"/>
        <v>20.651207920163714</v>
      </c>
      <c r="BJ34" s="22">
        <f t="shared" si="45"/>
        <v>21.170544455013697</v>
      </c>
      <c r="BK34" s="22">
        <f t="shared" si="46"/>
        <v>6.869069777342056</v>
      </c>
      <c r="BL34" s="22">
        <f t="shared" si="47"/>
        <v>8.54958479221462</v>
      </c>
      <c r="BM34" s="22">
        <f t="shared" si="48"/>
        <v>11.47989258653238</v>
      </c>
      <c r="BN34" s="22">
        <f t="shared" si="49"/>
        <v>13.243872324705734</v>
      </c>
      <c r="BO34" s="22">
        <f t="shared" si="50"/>
        <v>14.15944753907942</v>
      </c>
      <c r="BP34" s="22">
        <f t="shared" si="51"/>
        <v>16.4037907228049</v>
      </c>
      <c r="BQ34" s="22">
        <f t="shared" si="52"/>
        <v>17.952128138161324</v>
      </c>
      <c r="BR34" s="23">
        <f t="shared" si="53"/>
        <v>21.16091604341682</v>
      </c>
    </row>
    <row r="35" spans="5:70" s="24" customFormat="1" ht="15" customHeight="1">
      <c r="E35" s="40" t="s">
        <v>227</v>
      </c>
      <c r="F35" s="41" t="s">
        <v>228</v>
      </c>
      <c r="G35" s="42">
        <v>33</v>
      </c>
      <c r="H35" s="43">
        <v>21</v>
      </c>
      <c r="I35" s="44">
        <v>35.31</v>
      </c>
      <c r="J35" s="42">
        <v>130</v>
      </c>
      <c r="K35" s="43">
        <v>46</v>
      </c>
      <c r="L35" s="44">
        <v>45.52</v>
      </c>
      <c r="M35" s="4">
        <v>162</v>
      </c>
      <c r="O35" s="37">
        <f t="shared" si="0"/>
        <v>33.35980833333333</v>
      </c>
      <c r="P35" s="38">
        <f t="shared" si="1"/>
        <v>130.77931111111113</v>
      </c>
      <c r="Q35" s="39">
        <f t="shared" si="2"/>
        <v>0.5822384932509087</v>
      </c>
      <c r="R35" s="39">
        <f t="shared" si="3"/>
        <v>2.2825295723788925</v>
      </c>
      <c r="T35" s="45" t="str">
        <f t="shared" si="4"/>
        <v>D20016</v>
      </c>
      <c r="U35" s="46" t="s">
        <v>144</v>
      </c>
      <c r="V35" s="47">
        <f t="shared" si="5"/>
        <v>10.23904318585992</v>
      </c>
      <c r="W35" s="49">
        <f t="shared" si="6"/>
        <v>9.057469858540284</v>
      </c>
      <c r="X35" s="49">
        <f t="shared" si="7"/>
        <v>8.157660475226196</v>
      </c>
      <c r="Y35" s="49">
        <f t="shared" si="8"/>
        <v>1.1063363989535402</v>
      </c>
      <c r="Z35" s="49">
        <f t="shared" si="9"/>
        <v>3.3423093712411323</v>
      </c>
      <c r="AA35" s="49">
        <f t="shared" si="10"/>
        <v>7.563384900171053</v>
      </c>
      <c r="AB35" s="49">
        <f t="shared" si="11"/>
        <v>9.426413320437295</v>
      </c>
      <c r="AC35" s="49">
        <f t="shared" si="12"/>
        <v>11.57996207421677</v>
      </c>
      <c r="AD35" s="49">
        <f t="shared" si="13"/>
        <v>14.845701585873334</v>
      </c>
      <c r="AE35" s="49">
        <f t="shared" si="14"/>
        <v>16.120535574561373</v>
      </c>
      <c r="AF35" s="49">
        <f t="shared" si="15"/>
        <v>17.407949148908113</v>
      </c>
      <c r="AG35" s="49">
        <f t="shared" si="16"/>
        <v>20.906169391913554</v>
      </c>
      <c r="AH35" s="49">
        <f t="shared" si="17"/>
        <v>3.989848742531308</v>
      </c>
      <c r="AI35" s="49">
        <f t="shared" si="18"/>
        <v>5.650739161494185</v>
      </c>
      <c r="AJ35" s="49">
        <f t="shared" si="19"/>
        <v>7.505061278756704</v>
      </c>
      <c r="AK35" s="49">
        <f t="shared" si="20"/>
        <v>8.502036290842565</v>
      </c>
      <c r="AL35" s="49">
        <f t="shared" si="21"/>
        <v>10.882013451941564</v>
      </c>
      <c r="AM35" s="49">
        <f t="shared" si="22"/>
        <v>11.747775450841074</v>
      </c>
      <c r="AN35" s="49">
        <f t="shared" si="23"/>
        <v>14.806560732678093</v>
      </c>
      <c r="AO35" s="49">
        <f t="shared" si="24"/>
        <v>16.08108760732817</v>
      </c>
      <c r="AP35" s="49">
        <f t="shared" si="25"/>
        <v>4.614574721328237</v>
      </c>
      <c r="AQ35" s="49">
        <f t="shared" si="26"/>
        <v>4.508159067048867</v>
      </c>
      <c r="AR35" s="49">
        <f t="shared" si="27"/>
        <v>5.979739488414538</v>
      </c>
      <c r="AS35" s="49">
        <f t="shared" si="28"/>
        <v>9.14030491521541</v>
      </c>
      <c r="AT35" s="49">
        <f t="shared" si="29"/>
        <v>11.608573020271265</v>
      </c>
      <c r="AU35" s="49">
        <f t="shared" si="30"/>
        <v>12.201593397861142</v>
      </c>
      <c r="AV35" s="49">
        <f t="shared" si="31"/>
        <v>2.978736243927551</v>
      </c>
      <c r="AW35" s="48">
        <f t="shared" si="32"/>
        <v>0</v>
      </c>
      <c r="AX35" s="49">
        <f t="shared" si="33"/>
        <v>2.5157396175090385</v>
      </c>
      <c r="AY35" s="49">
        <f t="shared" si="34"/>
        <v>5.255107175046961</v>
      </c>
      <c r="AZ35" s="49">
        <f t="shared" si="35"/>
        <v>9.121920330411657</v>
      </c>
      <c r="BA35" s="49">
        <f t="shared" si="36"/>
        <v>13.366443257555883</v>
      </c>
      <c r="BB35" s="49">
        <f t="shared" si="37"/>
        <v>15.88093487375966</v>
      </c>
      <c r="BC35" s="49">
        <f t="shared" si="38"/>
        <v>2.8632291085682815</v>
      </c>
      <c r="BD35" s="49">
        <f t="shared" si="39"/>
        <v>5.4509262966956</v>
      </c>
      <c r="BE35" s="49">
        <f t="shared" si="40"/>
        <v>7.217721076859698</v>
      </c>
      <c r="BF35" s="49">
        <f t="shared" si="41"/>
        <v>11.553349034847482</v>
      </c>
      <c r="BG35" s="49">
        <f t="shared" si="42"/>
        <v>12.887414709632452</v>
      </c>
      <c r="BH35" s="49">
        <f t="shared" si="43"/>
        <v>14.72935225507964</v>
      </c>
      <c r="BI35" s="49">
        <f t="shared" si="44"/>
        <v>17.6724897350745</v>
      </c>
      <c r="BJ35" s="49">
        <f t="shared" si="45"/>
        <v>18.20547599490799</v>
      </c>
      <c r="BK35" s="49">
        <f t="shared" si="46"/>
        <v>4.366363025989499</v>
      </c>
      <c r="BL35" s="49">
        <f t="shared" si="47"/>
        <v>5.812925829012392</v>
      </c>
      <c r="BM35" s="49">
        <f t="shared" si="48"/>
        <v>9.120857979826926</v>
      </c>
      <c r="BN35" s="49">
        <f t="shared" si="49"/>
        <v>10.522036094163333</v>
      </c>
      <c r="BO35" s="49">
        <f t="shared" si="50"/>
        <v>11.489144719292897</v>
      </c>
      <c r="BP35" s="49">
        <f t="shared" si="51"/>
        <v>13.836469579177495</v>
      </c>
      <c r="BQ35" s="49">
        <f t="shared" si="52"/>
        <v>15.015441092549862</v>
      </c>
      <c r="BR35" s="50">
        <f t="shared" si="53"/>
        <v>18.252628359647378</v>
      </c>
    </row>
    <row r="36" spans="5:70" s="6" customFormat="1" ht="15" customHeight="1">
      <c r="E36" s="8" t="s">
        <v>229</v>
      </c>
      <c r="F36" s="9" t="s">
        <v>230</v>
      </c>
      <c r="G36" s="10">
        <v>33</v>
      </c>
      <c r="H36" s="11">
        <v>21</v>
      </c>
      <c r="I36" s="12">
        <v>46.55</v>
      </c>
      <c r="J36" s="10">
        <v>130</v>
      </c>
      <c r="K36" s="11">
        <v>45</v>
      </c>
      <c r="L36" s="12">
        <v>8.92</v>
      </c>
      <c r="M36" s="18">
        <v>24</v>
      </c>
      <c r="O36" s="14">
        <f t="shared" si="0"/>
        <v>33.36293055555556</v>
      </c>
      <c r="P36" s="15">
        <f t="shared" si="1"/>
        <v>130.75247777777778</v>
      </c>
      <c r="Q36" s="16">
        <f t="shared" si="2"/>
        <v>0.5822929863086654</v>
      </c>
      <c r="R36" s="16">
        <f t="shared" si="3"/>
        <v>2.282061242362941</v>
      </c>
      <c r="T36" s="17" t="str">
        <f t="shared" si="4"/>
        <v>D30002</v>
      </c>
      <c r="U36" s="13" t="s">
        <v>145</v>
      </c>
      <c r="V36" s="20">
        <f t="shared" si="5"/>
        <v>8.59578682403222</v>
      </c>
      <c r="W36" s="22">
        <f t="shared" si="6"/>
        <v>6.888861246087378</v>
      </c>
      <c r="X36" s="22">
        <f t="shared" si="7"/>
        <v>5.670983697331802</v>
      </c>
      <c r="Y36" s="22">
        <f t="shared" si="8"/>
        <v>1.4264976628965464</v>
      </c>
      <c r="Z36" s="22">
        <f t="shared" si="9"/>
        <v>5.857959891572884</v>
      </c>
      <c r="AA36" s="22">
        <f t="shared" si="10"/>
        <v>6.781485112871135</v>
      </c>
      <c r="AB36" s="22">
        <f t="shared" si="11"/>
        <v>7.921586167959626</v>
      </c>
      <c r="AC36" s="22">
        <f t="shared" si="12"/>
        <v>9.80084833885379</v>
      </c>
      <c r="AD36" s="22">
        <f t="shared" si="13"/>
        <v>12.871008450814605</v>
      </c>
      <c r="AE36" s="22">
        <f t="shared" si="14"/>
        <v>14.151415795646415</v>
      </c>
      <c r="AF36" s="22">
        <f t="shared" si="15"/>
        <v>15.289379775188785</v>
      </c>
      <c r="AG36" s="22">
        <f t="shared" si="16"/>
        <v>18.673430216014314</v>
      </c>
      <c r="AH36" s="22">
        <f t="shared" si="17"/>
        <v>4.471789525101926</v>
      </c>
      <c r="AI36" s="22">
        <f t="shared" si="18"/>
        <v>4.591421698368661</v>
      </c>
      <c r="AJ36" s="22">
        <f t="shared" si="19"/>
        <v>6.020059286114996</v>
      </c>
      <c r="AK36" s="22">
        <f t="shared" si="20"/>
        <v>6.650238939148883</v>
      </c>
      <c r="AL36" s="22">
        <f t="shared" si="21"/>
        <v>8.86132891708738</v>
      </c>
      <c r="AM36" s="22">
        <f t="shared" si="22"/>
        <v>9.596482691033845</v>
      </c>
      <c r="AN36" s="22">
        <f t="shared" si="23"/>
        <v>12.555722443538821</v>
      </c>
      <c r="AO36" s="22">
        <f t="shared" si="24"/>
        <v>13.838842410420487</v>
      </c>
      <c r="AP36" s="22">
        <f t="shared" si="25"/>
        <v>6.905441638534393</v>
      </c>
      <c r="AQ36" s="22">
        <f t="shared" si="26"/>
        <v>2.9514535136758657</v>
      </c>
      <c r="AR36" s="22">
        <f t="shared" si="27"/>
        <v>3.9406299836915903</v>
      </c>
      <c r="AS36" s="22">
        <f t="shared" si="28"/>
        <v>6.900711897779579</v>
      </c>
      <c r="AT36" s="22">
        <f t="shared" si="29"/>
        <v>9.18617033707649</v>
      </c>
      <c r="AU36" s="22">
        <f t="shared" si="30"/>
        <v>9.859825081079876</v>
      </c>
      <c r="AV36" s="22">
        <f t="shared" si="31"/>
        <v>5.493966853107446</v>
      </c>
      <c r="AW36" s="22">
        <f t="shared" si="32"/>
        <v>2.5157396175090385</v>
      </c>
      <c r="AX36" s="21">
        <f t="shared" si="33"/>
        <v>0</v>
      </c>
      <c r="AY36" s="22">
        <f t="shared" si="34"/>
        <v>2.741813282724097</v>
      </c>
      <c r="AZ36" s="22">
        <f t="shared" si="35"/>
        <v>6.63731850967708</v>
      </c>
      <c r="BA36" s="22">
        <f t="shared" si="36"/>
        <v>10.905088772395393</v>
      </c>
      <c r="BB36" s="22">
        <f t="shared" si="37"/>
        <v>13.468004482266364</v>
      </c>
      <c r="BC36" s="22">
        <f t="shared" si="38"/>
        <v>1.4302556788601684</v>
      </c>
      <c r="BD36" s="22">
        <f t="shared" si="39"/>
        <v>3.149082732911901</v>
      </c>
      <c r="BE36" s="22">
        <f t="shared" si="40"/>
        <v>4.769823121075905</v>
      </c>
      <c r="BF36" s="22">
        <f t="shared" si="41"/>
        <v>9.093588465429592</v>
      </c>
      <c r="BG36" s="22">
        <f t="shared" si="42"/>
        <v>10.454292844438463</v>
      </c>
      <c r="BH36" s="22">
        <f t="shared" si="43"/>
        <v>12.213634241354686</v>
      </c>
      <c r="BI36" s="22">
        <f t="shared" si="44"/>
        <v>15.157563928098757</v>
      </c>
      <c r="BJ36" s="22">
        <f t="shared" si="45"/>
        <v>15.714609010031864</v>
      </c>
      <c r="BK36" s="22">
        <f t="shared" si="46"/>
        <v>3.0901868335766447</v>
      </c>
      <c r="BL36" s="22">
        <f t="shared" si="47"/>
        <v>3.8480830106476005</v>
      </c>
      <c r="BM36" s="22">
        <f t="shared" si="48"/>
        <v>7.538995773708221</v>
      </c>
      <c r="BN36" s="22">
        <f t="shared" si="49"/>
        <v>8.40115735695077</v>
      </c>
      <c r="BO36" s="22">
        <f t="shared" si="50"/>
        <v>9.421985008214918</v>
      </c>
      <c r="BP36" s="22">
        <f t="shared" si="51"/>
        <v>11.864731972967604</v>
      </c>
      <c r="BQ36" s="22">
        <f t="shared" si="52"/>
        <v>12.566806270648206</v>
      </c>
      <c r="BR36" s="23">
        <f t="shared" si="53"/>
        <v>15.83632539471303</v>
      </c>
    </row>
    <row r="37" spans="5:70" s="24" customFormat="1" ht="15" customHeight="1">
      <c r="E37" s="40" t="s">
        <v>231</v>
      </c>
      <c r="F37" s="41" t="s">
        <v>232</v>
      </c>
      <c r="G37" s="42">
        <v>33</v>
      </c>
      <c r="H37" s="43">
        <v>22</v>
      </c>
      <c r="I37" s="44">
        <v>4.12</v>
      </c>
      <c r="J37" s="42">
        <v>130</v>
      </c>
      <c r="K37" s="43">
        <v>43</v>
      </c>
      <c r="L37" s="44">
        <v>24.72</v>
      </c>
      <c r="M37" s="4">
        <v>19</v>
      </c>
      <c r="O37" s="37">
        <f t="shared" si="0"/>
        <v>33.36781111111111</v>
      </c>
      <c r="P37" s="38">
        <f t="shared" si="1"/>
        <v>130.72353333333334</v>
      </c>
      <c r="Q37" s="39">
        <f t="shared" si="2"/>
        <v>0.5823781680724364</v>
      </c>
      <c r="R37" s="39">
        <f t="shared" si="3"/>
        <v>2.2815560665072248</v>
      </c>
      <c r="T37" s="45" t="str">
        <f t="shared" si="4"/>
        <v>D40002</v>
      </c>
      <c r="U37" s="46" t="s">
        <v>146</v>
      </c>
      <c r="V37" s="47">
        <f t="shared" si="5"/>
        <v>7.548897795467018</v>
      </c>
      <c r="W37" s="49">
        <f t="shared" si="6"/>
        <v>5.057226750355001</v>
      </c>
      <c r="X37" s="49">
        <f t="shared" si="7"/>
        <v>3.08213649794576</v>
      </c>
      <c r="Y37" s="49">
        <f t="shared" si="8"/>
        <v>4.167512742433052</v>
      </c>
      <c r="Z37" s="49">
        <f t="shared" si="9"/>
        <v>8.595529093976385</v>
      </c>
      <c r="AA37" s="49">
        <f t="shared" si="10"/>
        <v>7.101791353129401</v>
      </c>
      <c r="AB37" s="49">
        <f t="shared" si="11"/>
        <v>7.145399240083763</v>
      </c>
      <c r="AC37" s="49">
        <f t="shared" si="12"/>
        <v>8.461133340104418</v>
      </c>
      <c r="AD37" s="49">
        <f t="shared" si="13"/>
        <v>11.107988941804965</v>
      </c>
      <c r="AE37" s="49">
        <f t="shared" si="14"/>
        <v>12.36776742021339</v>
      </c>
      <c r="AF37" s="49">
        <f t="shared" si="15"/>
        <v>13.257195486803175</v>
      </c>
      <c r="AG37" s="49">
        <f t="shared" si="16"/>
        <v>16.432041126907357</v>
      </c>
      <c r="AH37" s="49">
        <f t="shared" si="17"/>
        <v>6.337364846168327</v>
      </c>
      <c r="AI37" s="49">
        <f t="shared" si="18"/>
        <v>5.018726949568726</v>
      </c>
      <c r="AJ37" s="49">
        <f t="shared" si="19"/>
        <v>5.530764681970517</v>
      </c>
      <c r="AK37" s="49">
        <f t="shared" si="20"/>
        <v>5.458652466302343</v>
      </c>
      <c r="AL37" s="49">
        <f t="shared" si="21"/>
        <v>7.17482648251065</v>
      </c>
      <c r="AM37" s="49">
        <f t="shared" si="22"/>
        <v>7.640844906950339</v>
      </c>
      <c r="AN37" s="49">
        <f t="shared" si="23"/>
        <v>10.348298508129723</v>
      </c>
      <c r="AO37" s="49">
        <f t="shared" si="24"/>
        <v>11.62744902603016</v>
      </c>
      <c r="AP37" s="49">
        <f t="shared" si="25"/>
        <v>9.56941099322778</v>
      </c>
      <c r="AQ37" s="49">
        <f t="shared" si="26"/>
        <v>3.376998896739858</v>
      </c>
      <c r="AR37" s="49">
        <f t="shared" si="27"/>
        <v>2.9775577714085943</v>
      </c>
      <c r="AS37" s="49">
        <f t="shared" si="28"/>
        <v>4.914149518545057</v>
      </c>
      <c r="AT37" s="49">
        <f t="shared" si="29"/>
        <v>6.702424712109916</v>
      </c>
      <c r="AU37" s="49">
        <f t="shared" si="30"/>
        <v>7.533800881845927</v>
      </c>
      <c r="AV37" s="49">
        <f t="shared" si="31"/>
        <v>8.233823968324437</v>
      </c>
      <c r="AW37" s="49">
        <f t="shared" si="32"/>
        <v>5.255107175046961</v>
      </c>
      <c r="AX37" s="49">
        <f t="shared" si="33"/>
        <v>2.741813282724097</v>
      </c>
      <c r="AY37" s="48">
        <f t="shared" si="34"/>
        <v>0</v>
      </c>
      <c r="AZ37" s="49">
        <f t="shared" si="35"/>
        <v>4.033620140133303</v>
      </c>
      <c r="BA37" s="49">
        <f t="shared" si="36"/>
        <v>8.316888359271688</v>
      </c>
      <c r="BB37" s="49">
        <f t="shared" si="37"/>
        <v>10.96069807963196</v>
      </c>
      <c r="BC37" s="49">
        <f t="shared" si="38"/>
        <v>3.045767109002735</v>
      </c>
      <c r="BD37" s="49">
        <f t="shared" si="39"/>
        <v>1.493075819600027</v>
      </c>
      <c r="BE37" s="49">
        <f t="shared" si="40"/>
        <v>2.1862223330176955</v>
      </c>
      <c r="BF37" s="49">
        <f t="shared" si="41"/>
        <v>6.413203888090278</v>
      </c>
      <c r="BG37" s="49">
        <f t="shared" si="42"/>
        <v>7.805525409301524</v>
      </c>
      <c r="BH37" s="49">
        <f t="shared" si="43"/>
        <v>9.479425571512746</v>
      </c>
      <c r="BI37" s="49">
        <f t="shared" si="44"/>
        <v>12.4176394245138</v>
      </c>
      <c r="BJ37" s="49">
        <f t="shared" si="45"/>
        <v>12.98637668819357</v>
      </c>
      <c r="BK37" s="49">
        <f t="shared" si="46"/>
        <v>3.5479315191572214</v>
      </c>
      <c r="BL37" s="49">
        <f t="shared" si="47"/>
        <v>2.7542364140666176</v>
      </c>
      <c r="BM37" s="49">
        <f t="shared" si="48"/>
        <v>6.358292785363979</v>
      </c>
      <c r="BN37" s="49">
        <f t="shared" si="49"/>
        <v>6.2956459910413916</v>
      </c>
      <c r="BO37" s="49">
        <f t="shared" si="50"/>
        <v>7.3602454202306244</v>
      </c>
      <c r="BP37" s="49">
        <f t="shared" si="51"/>
        <v>9.868600863356571</v>
      </c>
      <c r="BQ37" s="49">
        <f t="shared" si="52"/>
        <v>9.889471322356853</v>
      </c>
      <c r="BR37" s="50">
        <f t="shared" si="53"/>
        <v>13.191066394139725</v>
      </c>
    </row>
    <row r="38" spans="5:70" s="6" customFormat="1" ht="15" customHeight="1">
      <c r="E38" s="8" t="s">
        <v>233</v>
      </c>
      <c r="F38" s="9" t="s">
        <v>234</v>
      </c>
      <c r="G38" s="10">
        <v>33</v>
      </c>
      <c r="H38" s="11">
        <v>21</v>
      </c>
      <c r="I38" s="12">
        <v>36.47</v>
      </c>
      <c r="J38" s="10">
        <v>130</v>
      </c>
      <c r="K38" s="11">
        <v>40</v>
      </c>
      <c r="L38" s="12">
        <v>51.88</v>
      </c>
      <c r="M38" s="18">
        <v>15</v>
      </c>
      <c r="O38" s="14">
        <f t="shared" si="0"/>
        <v>33.36013055555556</v>
      </c>
      <c r="P38" s="15">
        <f t="shared" si="1"/>
        <v>130.68107777777777</v>
      </c>
      <c r="Q38" s="16">
        <f t="shared" si="2"/>
        <v>0.5822441170896097</v>
      </c>
      <c r="R38" s="16">
        <f t="shared" si="3"/>
        <v>2.280815077277017</v>
      </c>
      <c r="T38" s="17" t="str">
        <f t="shared" si="4"/>
        <v>D50002</v>
      </c>
      <c r="U38" s="13" t="s">
        <v>147</v>
      </c>
      <c r="V38" s="20">
        <f t="shared" si="5"/>
        <v>6.070014196518234</v>
      </c>
      <c r="W38" s="22">
        <f t="shared" si="6"/>
        <v>2.916105506098221</v>
      </c>
      <c r="X38" s="22">
        <f t="shared" si="7"/>
        <v>0.966424337786147</v>
      </c>
      <c r="Y38" s="22">
        <f t="shared" si="8"/>
        <v>8.015586650370267</v>
      </c>
      <c r="Z38" s="22">
        <f t="shared" si="9"/>
        <v>12.445733230928386</v>
      </c>
      <c r="AA38" s="22">
        <f t="shared" si="10"/>
        <v>7.809678845132724</v>
      </c>
      <c r="AB38" s="22">
        <f t="shared" si="11"/>
        <v>6.223745776255241</v>
      </c>
      <c r="AC38" s="22">
        <f t="shared" si="12"/>
        <v>6.289694854108319</v>
      </c>
      <c r="AD38" s="22">
        <f t="shared" si="13"/>
        <v>7.957713468466842</v>
      </c>
      <c r="AE38" s="22">
        <f t="shared" si="14"/>
        <v>9.123323211242973</v>
      </c>
      <c r="AF38" s="22">
        <f t="shared" si="15"/>
        <v>9.650736766842186</v>
      </c>
      <c r="AG38" s="22">
        <f t="shared" si="16"/>
        <v>12.561059720226865</v>
      </c>
      <c r="AH38" s="22">
        <f t="shared" si="17"/>
        <v>9.020290615254943</v>
      </c>
      <c r="AI38" s="22">
        <f t="shared" si="18"/>
        <v>6.513391471602836</v>
      </c>
      <c r="AJ38" s="22">
        <f t="shared" si="19"/>
        <v>5.615493366194504</v>
      </c>
      <c r="AK38" s="22">
        <f t="shared" si="20"/>
        <v>4.425636669203246</v>
      </c>
      <c r="AL38" s="22">
        <f t="shared" si="21"/>
        <v>4.6147793937167325</v>
      </c>
      <c r="AM38" s="22">
        <f t="shared" si="22"/>
        <v>4.480244345889355</v>
      </c>
      <c r="AN38" s="22">
        <f t="shared" si="23"/>
        <v>6.598887115058574</v>
      </c>
      <c r="AO38" s="22">
        <f t="shared" si="24"/>
        <v>7.842457244566954</v>
      </c>
      <c r="AP38" s="22">
        <f t="shared" si="25"/>
        <v>13.073834350588037</v>
      </c>
      <c r="AQ38" s="22">
        <f t="shared" si="26"/>
        <v>5.686167444686645</v>
      </c>
      <c r="AR38" s="22">
        <f t="shared" si="27"/>
        <v>4.083922930394007</v>
      </c>
      <c r="AS38" s="22">
        <f t="shared" si="28"/>
        <v>2.4729156548930176</v>
      </c>
      <c r="AT38" s="22">
        <f t="shared" si="29"/>
        <v>2.7240854510015455</v>
      </c>
      <c r="AU38" s="22">
        <f t="shared" si="30"/>
        <v>3.7325637458276972</v>
      </c>
      <c r="AV38" s="22">
        <f t="shared" si="31"/>
        <v>12.071411232803527</v>
      </c>
      <c r="AW38" s="22">
        <f t="shared" si="32"/>
        <v>9.121920330411657</v>
      </c>
      <c r="AX38" s="22">
        <f t="shared" si="33"/>
        <v>6.63731850967708</v>
      </c>
      <c r="AY38" s="22">
        <f t="shared" si="34"/>
        <v>4.033620140133303</v>
      </c>
      <c r="AZ38" s="21">
        <f t="shared" si="35"/>
        <v>0</v>
      </c>
      <c r="BA38" s="22">
        <f t="shared" si="36"/>
        <v>4.285738598592932</v>
      </c>
      <c r="BB38" s="22">
        <f t="shared" si="37"/>
        <v>6.935846054571093</v>
      </c>
      <c r="BC38" s="22">
        <f t="shared" si="38"/>
        <v>7.074338463811481</v>
      </c>
      <c r="BD38" s="22">
        <f t="shared" si="39"/>
        <v>4.805691634639868</v>
      </c>
      <c r="BE38" s="22">
        <f t="shared" si="40"/>
        <v>3.2274704652171726</v>
      </c>
      <c r="BF38" s="22">
        <f t="shared" si="41"/>
        <v>4.086299411319436</v>
      </c>
      <c r="BG38" s="22">
        <f t="shared" si="42"/>
        <v>5.447037951525435</v>
      </c>
      <c r="BH38" s="22">
        <f t="shared" si="43"/>
        <v>5.807232857896601</v>
      </c>
      <c r="BI38" s="22">
        <f t="shared" si="44"/>
        <v>8.781425880427332</v>
      </c>
      <c r="BJ38" s="22">
        <f t="shared" si="45"/>
        <v>9.70005032238449</v>
      </c>
      <c r="BK38" s="22">
        <f t="shared" si="46"/>
        <v>7.260762349465204</v>
      </c>
      <c r="BL38" s="22">
        <f t="shared" si="47"/>
        <v>5.757942393180466</v>
      </c>
      <c r="BM38" s="22">
        <f t="shared" si="48"/>
        <v>8.036354668019525</v>
      </c>
      <c r="BN38" s="22">
        <f t="shared" si="49"/>
        <v>6.266766403350426</v>
      </c>
      <c r="BO38" s="22">
        <f t="shared" si="50"/>
        <v>7.181476725069464</v>
      </c>
      <c r="BP38" s="22">
        <f t="shared" si="51"/>
        <v>9.444512864700451</v>
      </c>
      <c r="BQ38" s="22">
        <f t="shared" si="52"/>
        <v>7.136358497463999</v>
      </c>
      <c r="BR38" s="23">
        <f t="shared" si="53"/>
        <v>10.44935776942811</v>
      </c>
    </row>
    <row r="39" spans="5:70" s="24" customFormat="1" ht="15" customHeight="1">
      <c r="E39" s="40" t="s">
        <v>235</v>
      </c>
      <c r="F39" s="41" t="s">
        <v>236</v>
      </c>
      <c r="G39" s="42">
        <v>33</v>
      </c>
      <c r="H39" s="43">
        <v>21</v>
      </c>
      <c r="I39" s="44">
        <v>13.68</v>
      </c>
      <c r="J39" s="42">
        <v>130</v>
      </c>
      <c r="K39" s="43">
        <v>38</v>
      </c>
      <c r="L39" s="44">
        <v>7.99</v>
      </c>
      <c r="M39" s="4">
        <v>12</v>
      </c>
      <c r="O39" s="37">
        <f t="shared" si="0"/>
        <v>33.3538</v>
      </c>
      <c r="P39" s="38">
        <f t="shared" si="1"/>
        <v>130.63555277777778</v>
      </c>
      <c r="Q39" s="39">
        <f t="shared" si="2"/>
        <v>0.5821336280516847</v>
      </c>
      <c r="R39" s="39">
        <f t="shared" si="3"/>
        <v>2.280020516135046</v>
      </c>
      <c r="T39" s="45" t="str">
        <f t="shared" si="4"/>
        <v>D60001</v>
      </c>
      <c r="U39" s="46" t="s">
        <v>148</v>
      </c>
      <c r="V39" s="47">
        <f t="shared" si="5"/>
        <v>7.32345786895803</v>
      </c>
      <c r="W39" s="49">
        <f t="shared" si="6"/>
        <v>5.21900409649928</v>
      </c>
      <c r="X39" s="49">
        <f t="shared" si="7"/>
        <v>5.247825508074158</v>
      </c>
      <c r="Y39" s="49">
        <f t="shared" si="8"/>
        <v>12.261982924375449</v>
      </c>
      <c r="Z39" s="49">
        <f t="shared" si="9"/>
        <v>16.66706150730245</v>
      </c>
      <c r="AA39" s="49">
        <f t="shared" si="10"/>
        <v>10.525188022773373</v>
      </c>
      <c r="AB39" s="49">
        <f t="shared" si="11"/>
        <v>7.992809444610131</v>
      </c>
      <c r="AC39" s="49">
        <f t="shared" si="12"/>
        <v>6.610604405785507</v>
      </c>
      <c r="AD39" s="49">
        <f t="shared" si="13"/>
        <v>6.1359474725578504</v>
      </c>
      <c r="AE39" s="49">
        <f t="shared" si="14"/>
        <v>6.891470150067582</v>
      </c>
      <c r="AF39" s="49">
        <f t="shared" si="15"/>
        <v>6.573013963427281</v>
      </c>
      <c r="AG39" s="49">
        <f t="shared" si="16"/>
        <v>8.717526931791388</v>
      </c>
      <c r="AH39" s="49">
        <f t="shared" si="17"/>
        <v>12.768635337737866</v>
      </c>
      <c r="AI39" s="49">
        <f t="shared" si="18"/>
        <v>9.922036756242099</v>
      </c>
      <c r="AJ39" s="49">
        <f t="shared" si="19"/>
        <v>8.386909338748367</v>
      </c>
      <c r="AK39" s="49">
        <f t="shared" si="20"/>
        <v>6.797543655720841</v>
      </c>
      <c r="AL39" s="49">
        <f t="shared" si="21"/>
        <v>5.166072945558806</v>
      </c>
      <c r="AM39" s="49">
        <f t="shared" si="22"/>
        <v>4.06621955958239</v>
      </c>
      <c r="AN39" s="49">
        <f t="shared" si="23"/>
        <v>3.607474602053824</v>
      </c>
      <c r="AO39" s="49">
        <f t="shared" si="24"/>
        <v>4.506335939381829</v>
      </c>
      <c r="AP39" s="49">
        <f t="shared" si="25"/>
        <v>17.11943475341511</v>
      </c>
      <c r="AQ39" s="49">
        <f t="shared" si="26"/>
        <v>9.569052145502672</v>
      </c>
      <c r="AR39" s="49">
        <f t="shared" si="27"/>
        <v>7.859254579420081</v>
      </c>
      <c r="AS39" s="49">
        <f t="shared" si="28"/>
        <v>4.862156229107486</v>
      </c>
      <c r="AT39" s="49">
        <f t="shared" si="29"/>
        <v>1.884099521488245</v>
      </c>
      <c r="AU39" s="49">
        <f t="shared" si="30"/>
        <v>2.2028075425845395</v>
      </c>
      <c r="AV39" s="49">
        <f t="shared" si="31"/>
        <v>16.2889074792265</v>
      </c>
      <c r="AW39" s="49">
        <f t="shared" si="32"/>
        <v>13.366443257555883</v>
      </c>
      <c r="AX39" s="49">
        <f t="shared" si="33"/>
        <v>10.905088772395393</v>
      </c>
      <c r="AY39" s="49">
        <f t="shared" si="34"/>
        <v>8.316888359271688</v>
      </c>
      <c r="AZ39" s="49">
        <f t="shared" si="35"/>
        <v>4.285738598592932</v>
      </c>
      <c r="BA39" s="48">
        <f t="shared" si="36"/>
        <v>0</v>
      </c>
      <c r="BB39" s="49">
        <f t="shared" si="37"/>
        <v>2.745512077271177</v>
      </c>
      <c r="BC39" s="49">
        <f t="shared" si="38"/>
        <v>11.3511972415637</v>
      </c>
      <c r="BD39" s="49">
        <f t="shared" si="39"/>
        <v>8.96076476211783</v>
      </c>
      <c r="BE39" s="49">
        <f t="shared" si="40"/>
        <v>7.162686743976745</v>
      </c>
      <c r="BF39" s="49">
        <f t="shared" si="41"/>
        <v>4.974957582860551</v>
      </c>
      <c r="BG39" s="49">
        <f t="shared" si="42"/>
        <v>5.476743862966227</v>
      </c>
      <c r="BH39" s="49">
        <f t="shared" si="43"/>
        <v>2.917226734643368</v>
      </c>
      <c r="BI39" s="49">
        <f t="shared" si="44"/>
        <v>5.390790781748613</v>
      </c>
      <c r="BJ39" s="49">
        <f t="shared" si="45"/>
        <v>6.920979158083469</v>
      </c>
      <c r="BK39" s="49">
        <f t="shared" si="46"/>
        <v>11.407126819763429</v>
      </c>
      <c r="BL39" s="49">
        <f t="shared" si="47"/>
        <v>9.74046783677705</v>
      </c>
      <c r="BM39" s="49">
        <f t="shared" si="48"/>
        <v>11.100741763310062</v>
      </c>
      <c r="BN39" s="49">
        <f t="shared" si="49"/>
        <v>8.487406781764024</v>
      </c>
      <c r="BO39" s="49">
        <f t="shared" si="50"/>
        <v>9.029567573456026</v>
      </c>
      <c r="BP39" s="49">
        <f t="shared" si="51"/>
        <v>10.593255311700876</v>
      </c>
      <c r="BQ39" s="49">
        <f t="shared" si="52"/>
        <v>5.855899101006545</v>
      </c>
      <c r="BR39" s="50">
        <f t="shared" si="53"/>
        <v>8.512894875891725</v>
      </c>
    </row>
    <row r="40" spans="5:70" s="6" customFormat="1" ht="15" customHeight="1">
      <c r="E40" s="8" t="s">
        <v>237</v>
      </c>
      <c r="F40" s="9" t="s">
        <v>238</v>
      </c>
      <c r="G40" s="10">
        <v>33</v>
      </c>
      <c r="H40" s="11">
        <v>20</v>
      </c>
      <c r="I40" s="12">
        <v>30.79</v>
      </c>
      <c r="J40" s="10">
        <v>130</v>
      </c>
      <c r="K40" s="11">
        <v>36</v>
      </c>
      <c r="L40" s="12">
        <v>34.77</v>
      </c>
      <c r="M40" s="18">
        <v>9</v>
      </c>
      <c r="O40" s="14">
        <f aca="true" t="shared" si="54" ref="O40:O56">G40+(H40/60)+(I40/3600)</f>
        <v>33.341886111111116</v>
      </c>
      <c r="P40" s="15">
        <f aca="true" t="shared" si="55" ref="P40:P56">J40+(K40/60)+(L40/3600)</f>
        <v>130.60965833333333</v>
      </c>
      <c r="Q40" s="16">
        <f aca="true" t="shared" si="56" ref="Q40:Q56">(O40/360)*2*PI()</f>
        <v>0.5819256914638569</v>
      </c>
      <c r="R40" s="16">
        <f aca="true" t="shared" si="57" ref="R40:R56">(P40/360)*2*PI()</f>
        <v>2.2795685728215163</v>
      </c>
      <c r="T40" s="17" t="str">
        <f aca="true" t="shared" si="58" ref="T40:T56">E40</f>
        <v>D70001</v>
      </c>
      <c r="U40" s="13" t="s">
        <v>149</v>
      </c>
      <c r="V40" s="20">
        <f aca="true" t="shared" si="59" ref="V40:V56">6370*ACOS(SIN($Q$8)*SIN($Q40)+COS($Q$8)*COS($Q40)*COS($R$8-$R40))</f>
        <v>8.447802210233347</v>
      </c>
      <c r="W40" s="22">
        <f aca="true" t="shared" si="60" ref="W40:W56">6370*ACOS(SIN($Q$9)*SIN($Q40)+COS($Q$9)*COS($Q40)*COS($R$9-$R40))</f>
        <v>7.203259007799456</v>
      </c>
      <c r="X40" s="22">
        <f aca="true" t="shared" si="61" ref="X40:X56">6370*ACOS(SIN($Q$10)*SIN($Q40)+COS($Q$10)*COS($Q40)*COS($R$10-$R40))</f>
        <v>7.878603583930217</v>
      </c>
      <c r="Y40" s="22">
        <f aca="true" t="shared" si="62" ref="Y40:Y56">6370*ACOS(SIN($Q$11)*SIN($Q40)+COS($Q$11)*COS($Q40)*COS($R$11-$R40))</f>
        <v>14.78485611944119</v>
      </c>
      <c r="Z40" s="22">
        <f aca="true" t="shared" si="63" ref="Z40:Z56">6370*ACOS(SIN($Q$12)*SIN($Q40)+COS($Q$12)*COS($Q40)*COS($R$12-$R40))</f>
        <v>19.135562897194827</v>
      </c>
      <c r="AA40" s="22">
        <f aca="true" t="shared" si="64" ref="AA40:AA56">6370*ACOS(SIN($Q$13)*SIN($Q40)+COS($Q$13)*COS($Q40)*COS($R$13-$R40))</f>
        <v>12.122131817635038</v>
      </c>
      <c r="AB40" s="22">
        <f aca="true" t="shared" si="65" ref="AB40:AB56">6370*ACOS(SIN($Q$14)*SIN($Q40)+COS($Q$14)*COS($Q40)*COS($R$14-$R40))</f>
        <v>9.299340383204056</v>
      </c>
      <c r="AC40" s="22">
        <f aca="true" t="shared" si="66" ref="AC40:AC56">6370*ACOS(SIN($Q$15)*SIN($Q40)+COS($Q$15)*COS($Q40)*COS($R$15-$R40))</f>
        <v>7.334134917120865</v>
      </c>
      <c r="AD40" s="22">
        <f aca="true" t="shared" si="67" ref="AD40:AD56">6370*ACOS(SIN($Q$16)*SIN($Q40)+COS($Q$16)*COS($Q40)*COS($R$16-$R40))</f>
        <v>5.450049430069379</v>
      </c>
      <c r="AE40" s="22">
        <f aca="true" t="shared" si="68" ref="AE40:AE56">6370*ACOS(SIN($Q$17)*SIN($Q40)+COS($Q$17)*COS($Q40)*COS($R$17-$R40))</f>
        <v>5.703697810295254</v>
      </c>
      <c r="AF40" s="22">
        <f aca="true" t="shared" si="69" ref="AF40:AF56">6370*ACOS(SIN($Q$18)*SIN($Q40)+COS($Q$18)*COS($Q40)*COS($R$18-$R40))</f>
        <v>4.663599870380988</v>
      </c>
      <c r="AG40" s="22">
        <f aca="true" t="shared" si="70" ref="AG40:AG56">6370*ACOS(SIN($Q$19)*SIN($Q40)+COS($Q$19)*COS($Q40)*COS($R$19-$R40))</f>
        <v>6.067089626252438</v>
      </c>
      <c r="AH40" s="22">
        <f aca="true" t="shared" si="71" ref="AH40:AH56">6370*ACOS(SIN($Q$20)*SIN($Q40)+COS($Q$20)*COS($Q40)*COS($R$20-$R40))</f>
        <v>14.886271166660762</v>
      </c>
      <c r="AI40" s="22">
        <f aca="true" t="shared" si="72" ref="AI40:AI56">6370*ACOS(SIN($Q$21)*SIN($Q40)+COS($Q$21)*COS($Q40)*COS($R$21-$R40))</f>
        <v>11.924022428233105</v>
      </c>
      <c r="AJ40" s="22">
        <f aca="true" t="shared" si="73" ref="AJ40:AJ56">6370*ACOS(SIN($Q$22)*SIN($Q40)+COS($Q$22)*COS($Q40)*COS($R$22-$R40))</f>
        <v>10.157267909200762</v>
      </c>
      <c r="AK40" s="22">
        <f aca="true" t="shared" si="74" ref="AK40:AK56">6370*ACOS(SIN($Q$23)*SIN($Q40)+COS($Q$23)*COS($Q40)*COS($R$23-$R40))</f>
        <v>8.547764311014344</v>
      </c>
      <c r="AL40" s="22">
        <f aca="true" t="shared" si="75" ref="AL40:AL56">6370*ACOS(SIN($Q$24)*SIN($Q40)+COS($Q$24)*COS($Q40)*COS($R$24-$R40))</f>
        <v>6.375295700523038</v>
      </c>
      <c r="AM40" s="22">
        <f aca="true" t="shared" si="76" ref="AM40:AM56">6370*ACOS(SIN($Q$25)*SIN($Q40)+COS($Q$25)*COS($Q40)*COS($R$25-$R40))</f>
        <v>5.1313765689064095</v>
      </c>
      <c r="AN40" s="22">
        <f aca="true" t="shared" si="77" ref="AN40:AN56">6370*ACOS(SIN($Q$26)*SIN($Q40)+COS($Q$26)*COS($Q40)*COS($R$26-$R40))</f>
        <v>2.675690623814928</v>
      </c>
      <c r="AO40" s="22">
        <f aca="true" t="shared" si="78" ref="AO40:AO56">6370*ACOS(SIN($Q$27)*SIN($Q40)+COS($Q$27)*COS($Q40)*COS($R$27-$R40))</f>
        <v>2.7252341394526303</v>
      </c>
      <c r="AP40" s="22">
        <f aca="true" t="shared" si="79" ref="AP40:AP56">6370*ACOS(SIN($Q$28)*SIN($Q40)+COS($Q$28)*COS($Q40)*COS($R$28-$R40))</f>
        <v>19.404891577643337</v>
      </c>
      <c r="AQ40" s="22">
        <f aca="true" t="shared" si="80" ref="AQ40:AQ56">6370*ACOS(SIN($Q$29)*SIN($Q40)+COS($Q$29)*COS($Q40)*COS($R$29-$R40))</f>
        <v>11.847303632474699</v>
      </c>
      <c r="AR40" s="22">
        <f aca="true" t="shared" si="81" ref="AR40:AR56">6370*ACOS(SIN($Q$30)*SIN($Q40)+COS($Q$30)*COS($Q40)*COS($R$30-$R40))</f>
        <v>10.141509035652458</v>
      </c>
      <c r="AS40" s="22">
        <f aca="true" t="shared" si="82" ref="AS40:AS56">6370*ACOS(SIN($Q$31)*SIN($Q40)+COS($Q$31)*COS($Q40)*COS($R$31-$R40))</f>
        <v>6.954786828588986</v>
      </c>
      <c r="AT40" s="22">
        <f aca="true" t="shared" si="83" ref="AT40:AT56">6370*ACOS(SIN($Q$32)*SIN($Q40)+COS($Q$32)*COS($Q40)*COS($R$32-$R40))</f>
        <v>4.282084602609208</v>
      </c>
      <c r="AU40" s="22">
        <f aca="true" t="shared" si="84" ref="AU40:AU56">6370*ACOS(SIN($Q$33)*SIN($Q40)+COS($Q$33)*COS($Q40)*COS($R$33-$R40))</f>
        <v>3.8091800639070095</v>
      </c>
      <c r="AV40" s="22">
        <f aca="true" t="shared" si="85" ref="AV40:AV56">6370*ACOS(SIN($Q$34)*SIN($Q40)+COS($Q$34)*COS($Q40)*COS($R$34-$R40))</f>
        <v>18.754024547103224</v>
      </c>
      <c r="AW40" s="22">
        <f aca="true" t="shared" si="86" ref="AW40:AW56">6370*ACOS(SIN($Q$35)*SIN($Q40)+COS($Q$35)*COS($Q40)*COS($R$35-$R40))</f>
        <v>15.88093487375966</v>
      </c>
      <c r="AX40" s="22">
        <f aca="true" t="shared" si="87" ref="AX40:AX56">6370*ACOS(SIN($Q$36)*SIN($Q40)+COS($Q$36)*COS($Q40)*COS($R$36-$R40))</f>
        <v>13.468004482266364</v>
      </c>
      <c r="AY40" s="22">
        <f aca="true" t="shared" si="88" ref="AY40:AY56">6370*ACOS(SIN($Q$37)*SIN($Q40)+COS($Q$37)*COS($Q40)*COS($R$37-$R40))</f>
        <v>10.96069807963196</v>
      </c>
      <c r="AZ40" s="22">
        <f aca="true" t="shared" si="89" ref="AZ40:AZ56">6370*ACOS(SIN($Q$38)*SIN($Q40)+COS($Q$38)*COS($Q40)*COS($R$38-$R40))</f>
        <v>6.935846054571093</v>
      </c>
      <c r="BA40" s="22">
        <f aca="true" t="shared" si="90" ref="BA40:BA56">6370*ACOS(SIN($Q$39)*SIN($Q40)+COS($Q$39)*COS($Q40)*COS($R$39-$R40))</f>
        <v>2.745512077271177</v>
      </c>
      <c r="BB40" s="21">
        <f aca="true" t="shared" si="91" ref="BB40:BB56">6370*ACOS(SIN($Q$40)*SIN($Q40)+COS($Q$40)*COS($Q40)*COS($R$40-$R40))</f>
        <v>0</v>
      </c>
      <c r="BC40" s="22">
        <f aca="true" t="shared" si="92" ref="BC40:BC56">6370*ACOS(SIN($Q$41)*SIN($Q40)+COS($Q$41)*COS($Q40)*COS($R$41-$R40))</f>
        <v>14.005787623991194</v>
      </c>
      <c r="BD40" s="22">
        <f aca="true" t="shared" si="93" ref="BD40:BD56">6370*ACOS(SIN($Q$42)*SIN($Q40)+COS($Q$42)*COS($Q40)*COS($R$42-$R40))</f>
        <v>11.679975619114103</v>
      </c>
      <c r="BE40" s="22">
        <f aca="true" t="shared" si="94" ref="BE40:BE56">6370*ACOS(SIN($Q$43)*SIN($Q40)+COS($Q$43)*COS($Q40)*COS($R$43-$R40))</f>
        <v>9.902861745047426</v>
      </c>
      <c r="BF40" s="22">
        <f aca="true" t="shared" si="95" ref="BF40:BF56">6370*ACOS(SIN($Q$44)*SIN($Q40)+COS($Q$44)*COS($Q40)*COS($R$44-$R40))</f>
        <v>7.440954648204046</v>
      </c>
      <c r="BG40" s="22">
        <f aca="true" t="shared" si="96" ref="BG40:BG56">6370*ACOS(SIN($Q$45)*SIN($Q40)+COS($Q$45)*COS($Q40)*COS($R$45-$R40))</f>
        <v>7.6144551566157475</v>
      </c>
      <c r="BH40" s="22">
        <f aca="true" t="shared" si="97" ref="BH40:BH56">6370*ACOS(SIN($Q$46)*SIN($Q40)+COS($Q$46)*COS($Q40)*COS($R$46-$R40))</f>
        <v>4.125688206650844</v>
      </c>
      <c r="BI40" s="22">
        <f aca="true" t="shared" si="98" ref="BI40:BI56">6370*ACOS(SIN($Q$47)*SIN($Q40)+COS($Q$47)*COS($Q40)*COS($R$47-$R40))</f>
        <v>5.116964577246897</v>
      </c>
      <c r="BJ40" s="22">
        <f aca="true" t="shared" si="99" ref="BJ40:BJ56">6370*ACOS(SIN($Q$48)*SIN($Q40)+COS($Q$48)*COS($Q40)*COS($R$48-$R40))</f>
        <v>7.053857068975249</v>
      </c>
      <c r="BK40" s="22">
        <f aca="true" t="shared" si="100" ref="BK40:BK56">6370*ACOS(SIN($Q$49)*SIN($Q40)+COS($Q$49)*COS($Q40)*COS($R$49-$R40))</f>
        <v>14.132402461601172</v>
      </c>
      <c r="BL40" s="22">
        <f aca="true" t="shared" si="101" ref="BL40:BL56">6370*ACOS(SIN($Q$50)*SIN($Q40)+COS($Q$50)*COS($Q40)*COS($R$50-$R40))</f>
        <v>12.483109908909068</v>
      </c>
      <c r="BM40" s="22">
        <f aca="true" t="shared" si="102" ref="BM40:BM56">6370*ACOS(SIN($Q$51)*SIN($Q40)+COS($Q$51)*COS($Q40)*COS($R$51-$R40))</f>
        <v>13.75429407547716</v>
      </c>
      <c r="BN40" s="22">
        <f aca="true" t="shared" si="103" ref="BN40:BN56">6370*ACOS(SIN($Q$52)*SIN($Q40)+COS($Q$52)*COS($Q40)*COS($R$52-$R40))</f>
        <v>11.021434618279988</v>
      </c>
      <c r="BO40" s="22">
        <f aca="true" t="shared" si="104" ref="BO40:BO56">6370*ACOS(SIN($Q$53)*SIN($Q40)+COS($Q$53)*COS($Q40)*COS($R$53-$R40))</f>
        <v>11.450939992757025</v>
      </c>
      <c r="BP40" s="22">
        <f aca="true" t="shared" si="105" ref="BP40:BP56">6370*ACOS(SIN($Q$54)*SIN($Q40)+COS($Q$54)*COS($Q40)*COS($R$54-$R40))</f>
        <v>12.725598528938942</v>
      </c>
      <c r="BQ40" s="22">
        <f aca="true" t="shared" si="106" ref="BQ40:BQ56">6370*ACOS(SIN($Q$55)*SIN($Q40)+COS($Q$55)*COS($Q40)*COS($R$55-$R40))</f>
        <v>7.316829640002793</v>
      </c>
      <c r="BR40" s="23">
        <f aca="true" t="shared" si="107" ref="BR40:BR56">6370*ACOS(SIN($Q$56)*SIN($Q40)+COS($Q$56)*COS($Q40)*COS($R$56-$R40))</f>
        <v>9.161007252033361</v>
      </c>
    </row>
    <row r="41" spans="5:70" s="24" customFormat="1" ht="15" customHeight="1">
      <c r="E41" s="40" t="s">
        <v>239</v>
      </c>
      <c r="F41" s="41" t="s">
        <v>240</v>
      </c>
      <c r="G41" s="42">
        <v>33</v>
      </c>
      <c r="H41" s="43">
        <v>22</v>
      </c>
      <c r="I41" s="44">
        <v>32.25</v>
      </c>
      <c r="J41" s="42">
        <v>130</v>
      </c>
      <c r="K41" s="43">
        <v>45</v>
      </c>
      <c r="L41" s="44">
        <v>17.91</v>
      </c>
      <c r="M41" s="4">
        <v>58</v>
      </c>
      <c r="O41" s="37">
        <f t="shared" si="54"/>
        <v>33.375625</v>
      </c>
      <c r="P41" s="38">
        <f t="shared" si="55"/>
        <v>130.754975</v>
      </c>
      <c r="Q41" s="39">
        <f t="shared" si="56"/>
        <v>0.5825145461609325</v>
      </c>
      <c r="R41" s="39">
        <f t="shared" si="57"/>
        <v>2.2821048271128723</v>
      </c>
      <c r="T41" s="45" t="str">
        <f t="shared" si="58"/>
        <v>E10006</v>
      </c>
      <c r="U41" s="46" t="s">
        <v>150</v>
      </c>
      <c r="V41" s="47">
        <f t="shared" si="59"/>
        <v>9.82269822326105</v>
      </c>
      <c r="W41" s="49">
        <f t="shared" si="60"/>
        <v>7.829965716141509</v>
      </c>
      <c r="X41" s="49">
        <f t="shared" si="61"/>
        <v>6.127291428493365</v>
      </c>
      <c r="Y41" s="49">
        <f t="shared" si="62"/>
        <v>2.0970456702880536</v>
      </c>
      <c r="Z41" s="49">
        <f t="shared" si="63"/>
        <v>5.986974771185222</v>
      </c>
      <c r="AA41" s="49">
        <f t="shared" si="64"/>
        <v>8.203355075299685</v>
      </c>
      <c r="AB41" s="49">
        <f t="shared" si="65"/>
        <v>9.205462586470327</v>
      </c>
      <c r="AC41" s="49">
        <f t="shared" si="66"/>
        <v>10.954837474232374</v>
      </c>
      <c r="AD41" s="49">
        <f t="shared" si="67"/>
        <v>13.88653806397868</v>
      </c>
      <c r="AE41" s="49">
        <f t="shared" si="68"/>
        <v>15.16233872317027</v>
      </c>
      <c r="AF41" s="49">
        <f t="shared" si="69"/>
        <v>16.1810336704914</v>
      </c>
      <c r="AG41" s="49">
        <f t="shared" si="70"/>
        <v>19.439932118412912</v>
      </c>
      <c r="AH41" s="49">
        <f t="shared" si="71"/>
        <v>5.764984572655322</v>
      </c>
      <c r="AI41" s="49">
        <f t="shared" si="72"/>
        <v>6.005483196657762</v>
      </c>
      <c r="AJ41" s="49">
        <f t="shared" si="73"/>
        <v>7.335948040022869</v>
      </c>
      <c r="AK41" s="49">
        <f t="shared" si="74"/>
        <v>7.812531380310643</v>
      </c>
      <c r="AL41" s="49">
        <f t="shared" si="75"/>
        <v>9.885124898634103</v>
      </c>
      <c r="AM41" s="49">
        <f t="shared" si="76"/>
        <v>10.507183801667122</v>
      </c>
      <c r="AN41" s="49">
        <f t="shared" si="77"/>
        <v>13.336536310798028</v>
      </c>
      <c r="AO41" s="49">
        <f t="shared" si="78"/>
        <v>14.619712294163907</v>
      </c>
      <c r="AP41" s="49">
        <f t="shared" si="79"/>
        <v>7.47778483067405</v>
      </c>
      <c r="AQ41" s="49">
        <f t="shared" si="80"/>
        <v>4.326459232846702</v>
      </c>
      <c r="AR41" s="49">
        <f t="shared" si="81"/>
        <v>5.07976288532779</v>
      </c>
      <c r="AS41" s="49">
        <f t="shared" si="82"/>
        <v>7.771504496304191</v>
      </c>
      <c r="AT41" s="49">
        <f t="shared" si="83"/>
        <v>9.747324899327971</v>
      </c>
      <c r="AU41" s="49">
        <f t="shared" si="84"/>
        <v>10.55202236125799</v>
      </c>
      <c r="AV41" s="49">
        <f t="shared" si="85"/>
        <v>5.663620808931496</v>
      </c>
      <c r="AW41" s="49">
        <f t="shared" si="86"/>
        <v>2.8632291085682815</v>
      </c>
      <c r="AX41" s="49">
        <f t="shared" si="87"/>
        <v>1.4302556788601684</v>
      </c>
      <c r="AY41" s="49">
        <f t="shared" si="88"/>
        <v>3.045767109002735</v>
      </c>
      <c r="AZ41" s="49">
        <f t="shared" si="89"/>
        <v>7.074338463811481</v>
      </c>
      <c r="BA41" s="49">
        <f t="shared" si="90"/>
        <v>11.3511972415637</v>
      </c>
      <c r="BB41" s="49">
        <f t="shared" si="91"/>
        <v>14.005787623991194</v>
      </c>
      <c r="BC41" s="48">
        <f t="shared" si="92"/>
        <v>0</v>
      </c>
      <c r="BD41" s="49">
        <f t="shared" si="93"/>
        <v>2.7212957499962354</v>
      </c>
      <c r="BE41" s="49">
        <f t="shared" si="94"/>
        <v>4.6100081696559725</v>
      </c>
      <c r="BF41" s="49">
        <f t="shared" si="95"/>
        <v>8.900111213756325</v>
      </c>
      <c r="BG41" s="49">
        <f t="shared" si="96"/>
        <v>10.17880803012028</v>
      </c>
      <c r="BH41" s="49">
        <f t="shared" si="97"/>
        <v>12.338326465834202</v>
      </c>
      <c r="BI41" s="49">
        <f t="shared" si="98"/>
        <v>15.220709584794808</v>
      </c>
      <c r="BJ41" s="49">
        <f t="shared" si="99"/>
        <v>15.598078421696366</v>
      </c>
      <c r="BK41" s="49">
        <f t="shared" si="100"/>
        <v>1.7291878027294794</v>
      </c>
      <c r="BL41" s="49">
        <f t="shared" si="101"/>
        <v>2.9497073572742716</v>
      </c>
      <c r="BM41" s="49">
        <f t="shared" si="102"/>
        <v>6.391498905572693</v>
      </c>
      <c r="BN41" s="49">
        <f t="shared" si="103"/>
        <v>7.659844385056318</v>
      </c>
      <c r="BO41" s="49">
        <f t="shared" si="104"/>
        <v>8.626533879076204</v>
      </c>
      <c r="BP41" s="49">
        <f t="shared" si="105"/>
        <v>10.987378395143146</v>
      </c>
      <c r="BQ41" s="49">
        <f t="shared" si="106"/>
        <v>12.321257098343366</v>
      </c>
      <c r="BR41" s="50">
        <f t="shared" si="107"/>
        <v>15.503678450760649</v>
      </c>
    </row>
    <row r="42" spans="5:70" s="6" customFormat="1" ht="15" customHeight="1">
      <c r="E42" s="8" t="s">
        <v>241</v>
      </c>
      <c r="F42" s="9" t="s">
        <v>242</v>
      </c>
      <c r="G42" s="10">
        <v>33</v>
      </c>
      <c r="H42" s="11">
        <v>22</v>
      </c>
      <c r="I42" s="12">
        <v>51.7</v>
      </c>
      <c r="J42" s="10">
        <v>130</v>
      </c>
      <c r="K42" s="11">
        <v>43</v>
      </c>
      <c r="L42" s="12">
        <v>34.99</v>
      </c>
      <c r="M42" s="18">
        <v>23</v>
      </c>
      <c r="O42" s="14">
        <f t="shared" si="54"/>
        <v>33.38102777777778</v>
      </c>
      <c r="P42" s="15">
        <f t="shared" si="55"/>
        <v>130.7263861111111</v>
      </c>
      <c r="Q42" s="16">
        <f t="shared" si="56"/>
        <v>0.5826088424219084</v>
      </c>
      <c r="R42" s="16">
        <f t="shared" si="57"/>
        <v>2.2816058568722744</v>
      </c>
      <c r="T42" s="17" t="str">
        <f t="shared" si="58"/>
        <v>E20002</v>
      </c>
      <c r="U42" s="13" t="s">
        <v>151</v>
      </c>
      <c r="V42" s="20">
        <f t="shared" si="59"/>
        <v>9.00331268092367</v>
      </c>
      <c r="W42" s="22">
        <f t="shared" si="60"/>
        <v>6.3685143600436245</v>
      </c>
      <c r="X42" s="22">
        <f t="shared" si="61"/>
        <v>3.9553062306178854</v>
      </c>
      <c r="Y42" s="22">
        <f t="shared" si="62"/>
        <v>4.47563264623581</v>
      </c>
      <c r="Z42" s="22">
        <f t="shared" si="63"/>
        <v>8.687132845101772</v>
      </c>
      <c r="AA42" s="22">
        <f t="shared" si="64"/>
        <v>8.542655606424665</v>
      </c>
      <c r="AB42" s="22">
        <f t="shared" si="65"/>
        <v>8.62843406071855</v>
      </c>
      <c r="AC42" s="22">
        <f t="shared" si="66"/>
        <v>9.856150241477344</v>
      </c>
      <c r="AD42" s="22">
        <f t="shared" si="67"/>
        <v>12.347377436202965</v>
      </c>
      <c r="AE42" s="22">
        <f t="shared" si="68"/>
        <v>13.588425550768877</v>
      </c>
      <c r="AF42" s="22">
        <f t="shared" si="69"/>
        <v>14.348724674031176</v>
      </c>
      <c r="AG42" s="22">
        <f t="shared" si="70"/>
        <v>17.364528568444435</v>
      </c>
      <c r="AH42" s="22">
        <f t="shared" si="71"/>
        <v>7.358126031717416</v>
      </c>
      <c r="AI42" s="22">
        <f t="shared" si="72"/>
        <v>6.413236260320934</v>
      </c>
      <c r="AJ42" s="22">
        <f t="shared" si="73"/>
        <v>7.022861818193096</v>
      </c>
      <c r="AK42" s="22">
        <f t="shared" si="74"/>
        <v>6.914085196549191</v>
      </c>
      <c r="AL42" s="22">
        <f t="shared" si="75"/>
        <v>8.490150509044415</v>
      </c>
      <c r="AM42" s="22">
        <f t="shared" si="76"/>
        <v>8.838607363619875</v>
      </c>
      <c r="AN42" s="22">
        <f t="shared" si="77"/>
        <v>11.356230296282563</v>
      </c>
      <c r="AO42" s="22">
        <f t="shared" si="78"/>
        <v>12.618168692616848</v>
      </c>
      <c r="AP42" s="22">
        <f t="shared" si="79"/>
        <v>10.006058959530792</v>
      </c>
      <c r="AQ42" s="22">
        <f t="shared" si="80"/>
        <v>4.7074172814885795</v>
      </c>
      <c r="AR42" s="22">
        <f t="shared" si="81"/>
        <v>4.47013634003341</v>
      </c>
      <c r="AS42" s="22">
        <f t="shared" si="82"/>
        <v>6.166176197388797</v>
      </c>
      <c r="AT42" s="22">
        <f t="shared" si="83"/>
        <v>7.52897776506583</v>
      </c>
      <c r="AU42" s="22">
        <f t="shared" si="84"/>
        <v>8.496452343073628</v>
      </c>
      <c r="AV42" s="22">
        <f t="shared" si="85"/>
        <v>8.353249430935463</v>
      </c>
      <c r="AW42" s="22">
        <f t="shared" si="86"/>
        <v>5.4509262966956</v>
      </c>
      <c r="AX42" s="22">
        <f t="shared" si="87"/>
        <v>3.149082732911901</v>
      </c>
      <c r="AY42" s="22">
        <f t="shared" si="88"/>
        <v>1.493075819600027</v>
      </c>
      <c r="AZ42" s="22">
        <f t="shared" si="89"/>
        <v>4.805691634639868</v>
      </c>
      <c r="BA42" s="22">
        <f t="shared" si="90"/>
        <v>8.96076476211783</v>
      </c>
      <c r="BB42" s="22">
        <f t="shared" si="91"/>
        <v>11.679975619114103</v>
      </c>
      <c r="BC42" s="22">
        <f t="shared" si="92"/>
        <v>2.7212957499962354</v>
      </c>
      <c r="BD42" s="21">
        <f t="shared" si="93"/>
        <v>9.492039680480957E-05</v>
      </c>
      <c r="BE42" s="22">
        <f t="shared" si="94"/>
        <v>1.922471716247447</v>
      </c>
      <c r="BF42" s="22">
        <f t="shared" si="95"/>
        <v>6.178838509313371</v>
      </c>
      <c r="BG42" s="22">
        <f t="shared" si="96"/>
        <v>7.465457360525902</v>
      </c>
      <c r="BH42" s="22">
        <f t="shared" si="97"/>
        <v>9.689905428702168</v>
      </c>
      <c r="BI42" s="22">
        <f t="shared" si="98"/>
        <v>12.537074827383634</v>
      </c>
      <c r="BJ42" s="22">
        <f t="shared" si="99"/>
        <v>12.877725104265398</v>
      </c>
      <c r="BK42" s="22">
        <f t="shared" si="100"/>
        <v>2.4573794418277117</v>
      </c>
      <c r="BL42" s="22">
        <f t="shared" si="101"/>
        <v>1.2638089554246812</v>
      </c>
      <c r="BM42" s="22">
        <f t="shared" si="102"/>
        <v>4.919503028312969</v>
      </c>
      <c r="BN42" s="22">
        <f t="shared" si="103"/>
        <v>5.271985106853679</v>
      </c>
      <c r="BO42" s="22">
        <f t="shared" si="104"/>
        <v>6.3090449515397395</v>
      </c>
      <c r="BP42" s="22">
        <f t="shared" si="105"/>
        <v>8.783521330945037</v>
      </c>
      <c r="BQ42" s="22">
        <f t="shared" si="106"/>
        <v>9.60538741050733</v>
      </c>
      <c r="BR42" s="23">
        <f t="shared" si="107"/>
        <v>12.810304712358128</v>
      </c>
    </row>
    <row r="43" spans="5:70" s="24" customFormat="1" ht="15" customHeight="1">
      <c r="E43" s="40" t="s">
        <v>243</v>
      </c>
      <c r="F43" s="41" t="s">
        <v>244</v>
      </c>
      <c r="G43" s="42">
        <v>33</v>
      </c>
      <c r="H43" s="43">
        <v>22</v>
      </c>
      <c r="I43" s="44">
        <v>50.29</v>
      </c>
      <c r="J43" s="42">
        <v>130</v>
      </c>
      <c r="K43" s="43">
        <v>42</v>
      </c>
      <c r="L43" s="44">
        <v>20.46</v>
      </c>
      <c r="M43" s="4">
        <v>20</v>
      </c>
      <c r="O43" s="37">
        <f t="shared" si="54"/>
        <v>33.38063611111111</v>
      </c>
      <c r="P43" s="38">
        <f t="shared" si="55"/>
        <v>130.70568333333333</v>
      </c>
      <c r="Q43" s="39">
        <f t="shared" si="56"/>
        <v>0.5826020065490045</v>
      </c>
      <c r="R43" s="39">
        <f t="shared" si="57"/>
        <v>2.2812445252357434</v>
      </c>
      <c r="T43" s="45" t="str">
        <f t="shared" si="58"/>
        <v>E30002</v>
      </c>
      <c r="U43" s="46" t="s">
        <v>152</v>
      </c>
      <c r="V43" s="47">
        <f t="shared" si="59"/>
        <v>8.424731083148204</v>
      </c>
      <c r="W43" s="49">
        <f t="shared" si="60"/>
        <v>5.443045854571404</v>
      </c>
      <c r="X43" s="49">
        <f t="shared" si="61"/>
        <v>2.5845047136379007</v>
      </c>
      <c r="Y43" s="49">
        <f t="shared" si="62"/>
        <v>6.177549418243049</v>
      </c>
      <c r="Z43" s="49">
        <f t="shared" si="63"/>
        <v>10.51460480004363</v>
      </c>
      <c r="AA43" s="49">
        <f t="shared" si="64"/>
        <v>8.831663942225275</v>
      </c>
      <c r="AB43" s="49">
        <f t="shared" si="65"/>
        <v>8.254531371035378</v>
      </c>
      <c r="AC43" s="49">
        <f t="shared" si="66"/>
        <v>9.024586894490827</v>
      </c>
      <c r="AD43" s="49">
        <f t="shared" si="67"/>
        <v>11.114059655065162</v>
      </c>
      <c r="AE43" s="49">
        <f t="shared" si="68"/>
        <v>12.309200532184704</v>
      </c>
      <c r="AF43" s="49">
        <f t="shared" si="69"/>
        <v>12.877709387690793</v>
      </c>
      <c r="AG43" s="49">
        <f t="shared" si="70"/>
        <v>15.712356964342549</v>
      </c>
      <c r="AH43" s="49">
        <f t="shared" si="71"/>
        <v>8.508192315182061</v>
      </c>
      <c r="AI43" s="49">
        <f t="shared" si="72"/>
        <v>6.912707806035378</v>
      </c>
      <c r="AJ43" s="49">
        <f t="shared" si="73"/>
        <v>6.962816009744584</v>
      </c>
      <c r="AK43" s="49">
        <f t="shared" si="74"/>
        <v>6.413887933311155</v>
      </c>
      <c r="AL43" s="49">
        <f t="shared" si="75"/>
        <v>7.48403318461108</v>
      </c>
      <c r="AM43" s="49">
        <f t="shared" si="76"/>
        <v>7.596975845760799</v>
      </c>
      <c r="AN43" s="49">
        <f t="shared" si="77"/>
        <v>9.816966463933976</v>
      </c>
      <c r="AO43" s="49">
        <f t="shared" si="78"/>
        <v>11.048242771322702</v>
      </c>
      <c r="AP43" s="49">
        <f t="shared" si="79"/>
        <v>11.670881994638503</v>
      </c>
      <c r="AQ43" s="49">
        <f t="shared" si="80"/>
        <v>5.414130509091248</v>
      </c>
      <c r="AR43" s="49">
        <f t="shared" si="81"/>
        <v>4.539124265678856</v>
      </c>
      <c r="AS43" s="49">
        <f t="shared" si="82"/>
        <v>5.129515237117364</v>
      </c>
      <c r="AT43" s="49">
        <f t="shared" si="83"/>
        <v>5.880729401886953</v>
      </c>
      <c r="AU43" s="49">
        <f t="shared" si="84"/>
        <v>6.954485573756319</v>
      </c>
      <c r="AV43" s="49">
        <f t="shared" si="85"/>
        <v>10.169126114709911</v>
      </c>
      <c r="AW43" s="49">
        <f t="shared" si="86"/>
        <v>7.217721076859698</v>
      </c>
      <c r="AX43" s="49">
        <f t="shared" si="87"/>
        <v>4.769823121075905</v>
      </c>
      <c r="AY43" s="49">
        <f t="shared" si="88"/>
        <v>2.1862223330176955</v>
      </c>
      <c r="AZ43" s="49">
        <f t="shared" si="89"/>
        <v>3.2274704652171726</v>
      </c>
      <c r="BA43" s="49">
        <f t="shared" si="90"/>
        <v>7.162686743976745</v>
      </c>
      <c r="BB43" s="49">
        <f t="shared" si="91"/>
        <v>9.902861745047426</v>
      </c>
      <c r="BC43" s="49">
        <f t="shared" si="92"/>
        <v>4.6100081696559725</v>
      </c>
      <c r="BD43" s="49">
        <f t="shared" si="93"/>
        <v>1.922471716247447</v>
      </c>
      <c r="BE43" s="48">
        <f t="shared" si="94"/>
        <v>0</v>
      </c>
      <c r="BF43" s="49">
        <f t="shared" si="95"/>
        <v>4.335643086204383</v>
      </c>
      <c r="BG43" s="49">
        <f t="shared" si="96"/>
        <v>5.68447784916414</v>
      </c>
      <c r="BH43" s="49">
        <f t="shared" si="97"/>
        <v>7.767792834907672</v>
      </c>
      <c r="BI43" s="49">
        <f t="shared" si="98"/>
        <v>10.618866119557763</v>
      </c>
      <c r="BJ43" s="49">
        <f t="shared" si="99"/>
        <v>11.007646021747526</v>
      </c>
      <c r="BK43" s="49">
        <f t="shared" si="100"/>
        <v>4.281209571383591</v>
      </c>
      <c r="BL43" s="49">
        <f t="shared" si="101"/>
        <v>2.5840698137698537</v>
      </c>
      <c r="BM43" s="49">
        <f t="shared" si="102"/>
        <v>5.08597968012295</v>
      </c>
      <c r="BN43" s="49">
        <f t="shared" si="103"/>
        <v>4.2695219655705685</v>
      </c>
      <c r="BO43" s="49">
        <f t="shared" si="104"/>
        <v>5.333113074829017</v>
      </c>
      <c r="BP43" s="49">
        <f t="shared" si="105"/>
        <v>7.836781989195469</v>
      </c>
      <c r="BQ43" s="49">
        <f t="shared" si="106"/>
        <v>7.801400128767986</v>
      </c>
      <c r="BR43" s="50">
        <f t="shared" si="107"/>
        <v>11.067385278992798</v>
      </c>
    </row>
    <row r="44" spans="5:70" s="6" customFormat="1" ht="15" customHeight="1">
      <c r="E44" s="8" t="s">
        <v>245</v>
      </c>
      <c r="F44" s="9" t="s">
        <v>246</v>
      </c>
      <c r="G44" s="10">
        <v>33</v>
      </c>
      <c r="H44" s="11">
        <v>23</v>
      </c>
      <c r="I44" s="12">
        <v>34.81</v>
      </c>
      <c r="J44" s="10">
        <v>130</v>
      </c>
      <c r="K44" s="11">
        <v>39</v>
      </c>
      <c r="L44" s="12">
        <v>41</v>
      </c>
      <c r="M44" s="18">
        <v>26</v>
      </c>
      <c r="O44" s="14">
        <f t="shared" si="54"/>
        <v>33.393002777777774</v>
      </c>
      <c r="P44" s="15">
        <f t="shared" si="55"/>
        <v>130.6613888888889</v>
      </c>
      <c r="Q44" s="16">
        <f t="shared" si="56"/>
        <v>0.5828178455998345</v>
      </c>
      <c r="R44" s="16">
        <f t="shared" si="57"/>
        <v>2.280471441339847</v>
      </c>
      <c r="T44" s="17" t="str">
        <f t="shared" si="58"/>
        <v>E40003</v>
      </c>
      <c r="U44" s="13" t="s">
        <v>153</v>
      </c>
      <c r="V44" s="20">
        <f t="shared" si="59"/>
        <v>10.024231095531274</v>
      </c>
      <c r="W44" s="22">
        <f t="shared" si="60"/>
        <v>6.93377686330277</v>
      </c>
      <c r="X44" s="22">
        <f t="shared" si="61"/>
        <v>4.553622267317163</v>
      </c>
      <c r="Y44" s="22">
        <f t="shared" si="62"/>
        <v>10.508639537675407</v>
      </c>
      <c r="Z44" s="22">
        <f t="shared" si="63"/>
        <v>14.844776569730524</v>
      </c>
      <c r="AA44" s="22">
        <f t="shared" si="64"/>
        <v>11.847776934542125</v>
      </c>
      <c r="AB44" s="22">
        <f t="shared" si="65"/>
        <v>10.273814226354121</v>
      </c>
      <c r="AC44" s="22">
        <f t="shared" si="66"/>
        <v>9.982228736161732</v>
      </c>
      <c r="AD44" s="22">
        <f t="shared" si="67"/>
        <v>10.729101255823533</v>
      </c>
      <c r="AE44" s="22">
        <f t="shared" si="68"/>
        <v>11.669663867135009</v>
      </c>
      <c r="AF44" s="22">
        <f t="shared" si="69"/>
        <v>11.540323366084383</v>
      </c>
      <c r="AG44" s="22">
        <f t="shared" si="70"/>
        <v>13.504173361701671</v>
      </c>
      <c r="AH44" s="22">
        <f t="shared" si="71"/>
        <v>12.501455786071379</v>
      </c>
      <c r="AI44" s="22">
        <f t="shared" si="72"/>
        <v>10.356333686512952</v>
      </c>
      <c r="AJ44" s="22">
        <f t="shared" si="73"/>
        <v>9.678749384376584</v>
      </c>
      <c r="AK44" s="22">
        <f t="shared" si="74"/>
        <v>8.505201358029893</v>
      </c>
      <c r="AL44" s="22">
        <f t="shared" si="75"/>
        <v>8.270327425720607</v>
      </c>
      <c r="AM44" s="22">
        <f t="shared" si="76"/>
        <v>7.704489278583111</v>
      </c>
      <c r="AN44" s="22">
        <f t="shared" si="77"/>
        <v>8.509739456931298</v>
      </c>
      <c r="AO44" s="22">
        <f t="shared" si="78"/>
        <v>9.479775038156069</v>
      </c>
      <c r="AP44" s="22">
        <f t="shared" si="79"/>
        <v>15.977627611611645</v>
      </c>
      <c r="AQ44" s="22">
        <f t="shared" si="80"/>
        <v>9.203575810686168</v>
      </c>
      <c r="AR44" s="22">
        <f t="shared" si="81"/>
        <v>7.84113706479647</v>
      </c>
      <c r="AS44" s="22">
        <f t="shared" si="82"/>
        <v>6.471105980260048</v>
      </c>
      <c r="AT44" s="22">
        <f t="shared" si="83"/>
        <v>4.935463116090258</v>
      </c>
      <c r="AU44" s="22">
        <f t="shared" si="84"/>
        <v>6.156422234681244</v>
      </c>
      <c r="AV44" s="22">
        <f t="shared" si="85"/>
        <v>14.501873114970918</v>
      </c>
      <c r="AW44" s="22">
        <f t="shared" si="86"/>
        <v>11.553349034847482</v>
      </c>
      <c r="AX44" s="22">
        <f t="shared" si="87"/>
        <v>9.093588465429592</v>
      </c>
      <c r="AY44" s="22">
        <f t="shared" si="88"/>
        <v>6.413203888090278</v>
      </c>
      <c r="AZ44" s="22">
        <f t="shared" si="89"/>
        <v>4.086299411319436</v>
      </c>
      <c r="BA44" s="22">
        <f t="shared" si="90"/>
        <v>4.974957582860551</v>
      </c>
      <c r="BB44" s="22">
        <f t="shared" si="91"/>
        <v>7.440954648204046</v>
      </c>
      <c r="BC44" s="22">
        <f t="shared" si="92"/>
        <v>8.900111213756325</v>
      </c>
      <c r="BD44" s="22">
        <f t="shared" si="93"/>
        <v>6.178838509313371</v>
      </c>
      <c r="BE44" s="22">
        <f t="shared" si="94"/>
        <v>4.335643086204383</v>
      </c>
      <c r="BF44" s="21">
        <f t="shared" si="95"/>
        <v>0</v>
      </c>
      <c r="BG44" s="22">
        <f t="shared" si="96"/>
        <v>1.4368453189007258</v>
      </c>
      <c r="BH44" s="22">
        <f t="shared" si="97"/>
        <v>4.033712704562018</v>
      </c>
      <c r="BI44" s="22">
        <f t="shared" si="98"/>
        <v>6.549469525041354</v>
      </c>
      <c r="BJ44" s="22">
        <f t="shared" si="99"/>
        <v>6.702314033230532</v>
      </c>
      <c r="BK44" s="22">
        <f t="shared" si="100"/>
        <v>8.249031734370508</v>
      </c>
      <c r="BL44" s="22">
        <f t="shared" si="101"/>
        <v>6.366928118208241</v>
      </c>
      <c r="BM44" s="22">
        <f t="shared" si="102"/>
        <v>6.455383630347953</v>
      </c>
      <c r="BN44" s="22">
        <f t="shared" si="103"/>
        <v>3.585919981361909</v>
      </c>
      <c r="BO44" s="22">
        <f t="shared" si="104"/>
        <v>4.054821841383052</v>
      </c>
      <c r="BP44" s="22">
        <f t="shared" si="105"/>
        <v>5.7932184019587</v>
      </c>
      <c r="BQ44" s="22">
        <f t="shared" si="106"/>
        <v>3.476817408260622</v>
      </c>
      <c r="BR44" s="23">
        <f t="shared" si="107"/>
        <v>6.787395171790182</v>
      </c>
    </row>
    <row r="45" spans="5:70" s="24" customFormat="1" ht="15" customHeight="1">
      <c r="E45" s="40" t="s">
        <v>247</v>
      </c>
      <c r="F45" s="41" t="s">
        <v>248</v>
      </c>
      <c r="G45" s="42">
        <v>33</v>
      </c>
      <c r="H45" s="43">
        <v>24</v>
      </c>
      <c r="I45" s="44">
        <v>5.75</v>
      </c>
      <c r="J45" s="42">
        <v>130</v>
      </c>
      <c r="K45" s="43">
        <v>38</v>
      </c>
      <c r="L45" s="44">
        <v>59.38</v>
      </c>
      <c r="M45" s="4">
        <v>25</v>
      </c>
      <c r="O45" s="37">
        <f t="shared" si="54"/>
        <v>33.40159722222222</v>
      </c>
      <c r="P45" s="38">
        <f t="shared" si="55"/>
        <v>130.64982777777777</v>
      </c>
      <c r="Q45" s="39">
        <f t="shared" si="56"/>
        <v>0.5829678469527698</v>
      </c>
      <c r="R45" s="39">
        <f t="shared" si="57"/>
        <v>2.2802696618857685</v>
      </c>
      <c r="T45" s="45" t="str">
        <f t="shared" si="58"/>
        <v>E50003</v>
      </c>
      <c r="U45" s="46" t="s">
        <v>154</v>
      </c>
      <c r="V45" s="47">
        <f t="shared" si="59"/>
        <v>11.25615929880932</v>
      </c>
      <c r="W45" s="49">
        <f t="shared" si="60"/>
        <v>8.225028266728229</v>
      </c>
      <c r="X45" s="49">
        <f t="shared" si="61"/>
        <v>5.97221339457811</v>
      </c>
      <c r="Y45" s="49">
        <f t="shared" si="62"/>
        <v>11.859660024016467</v>
      </c>
      <c r="Z45" s="49">
        <f t="shared" si="63"/>
        <v>16.15218812742214</v>
      </c>
      <c r="AA45" s="49">
        <f t="shared" si="64"/>
        <v>13.243193637950064</v>
      </c>
      <c r="AB45" s="49">
        <f t="shared" si="65"/>
        <v>11.565617269690858</v>
      </c>
      <c r="AC45" s="49">
        <f t="shared" si="66"/>
        <v>11.09950128641163</v>
      </c>
      <c r="AD45" s="49">
        <f t="shared" si="67"/>
        <v>11.507269494680335</v>
      </c>
      <c r="AE45" s="49">
        <f t="shared" si="68"/>
        <v>12.349429312286237</v>
      </c>
      <c r="AF45" s="49">
        <f t="shared" si="69"/>
        <v>11.998586109392015</v>
      </c>
      <c r="AG45" s="49">
        <f t="shared" si="70"/>
        <v>13.586104328579633</v>
      </c>
      <c r="AH45" s="49">
        <f t="shared" si="71"/>
        <v>13.934270727565252</v>
      </c>
      <c r="AI45" s="49">
        <f t="shared" si="72"/>
        <v>11.785907067507772</v>
      </c>
      <c r="AJ45" s="49">
        <f t="shared" si="73"/>
        <v>11.060118464821343</v>
      </c>
      <c r="AK45" s="49">
        <f t="shared" si="74"/>
        <v>9.834247944680003</v>
      </c>
      <c r="AL45" s="49">
        <f t="shared" si="75"/>
        <v>9.401894672289533</v>
      </c>
      <c r="AM45" s="49">
        <f t="shared" si="76"/>
        <v>8.715336250040203</v>
      </c>
      <c r="AN45" s="49">
        <f t="shared" si="77"/>
        <v>9.084188774308416</v>
      </c>
      <c r="AO45" s="49">
        <f t="shared" si="78"/>
        <v>9.921776044639595</v>
      </c>
      <c r="AP45" s="49">
        <f t="shared" si="79"/>
        <v>17.352954674666968</v>
      </c>
      <c r="AQ45" s="49">
        <f t="shared" si="80"/>
        <v>10.639944601986054</v>
      </c>
      <c r="AR45" s="49">
        <f t="shared" si="81"/>
        <v>9.272544196978759</v>
      </c>
      <c r="AS45" s="49">
        <f t="shared" si="82"/>
        <v>7.758824221526927</v>
      </c>
      <c r="AT45" s="49">
        <f t="shared" si="83"/>
        <v>5.874591843393413</v>
      </c>
      <c r="AU45" s="49">
        <f t="shared" si="84"/>
        <v>7.027893340073652</v>
      </c>
      <c r="AV45" s="49">
        <f t="shared" si="85"/>
        <v>15.816116658815858</v>
      </c>
      <c r="AW45" s="49">
        <f t="shared" si="86"/>
        <v>12.887414709632452</v>
      </c>
      <c r="AX45" s="49">
        <f t="shared" si="87"/>
        <v>10.454292844438463</v>
      </c>
      <c r="AY45" s="49">
        <f t="shared" si="88"/>
        <v>7.805525409301524</v>
      </c>
      <c r="AZ45" s="49">
        <f t="shared" si="89"/>
        <v>5.447037951525435</v>
      </c>
      <c r="BA45" s="49">
        <f t="shared" si="90"/>
        <v>5.476743862966227</v>
      </c>
      <c r="BB45" s="49">
        <f t="shared" si="91"/>
        <v>7.6144551566157475</v>
      </c>
      <c r="BC45" s="49">
        <f t="shared" si="92"/>
        <v>10.17880803012028</v>
      </c>
      <c r="BD45" s="49">
        <f t="shared" si="93"/>
        <v>7.465457360525902</v>
      </c>
      <c r="BE45" s="49">
        <f t="shared" si="94"/>
        <v>5.68447784916414</v>
      </c>
      <c r="BF45" s="49">
        <f t="shared" si="95"/>
        <v>1.4368453189007258</v>
      </c>
      <c r="BG45" s="48">
        <f t="shared" si="96"/>
        <v>0</v>
      </c>
      <c r="BH45" s="49">
        <f t="shared" si="97"/>
        <v>3.714440694884946</v>
      </c>
      <c r="BI45" s="49">
        <f t="shared" si="98"/>
        <v>5.714150259492672</v>
      </c>
      <c r="BJ45" s="49">
        <f t="shared" si="99"/>
        <v>5.534903659283827</v>
      </c>
      <c r="BK45" s="49">
        <f t="shared" si="100"/>
        <v>9.39661458128688</v>
      </c>
      <c r="BL45" s="49">
        <f t="shared" si="101"/>
        <v>7.514946986223643</v>
      </c>
      <c r="BM45" s="49">
        <f t="shared" si="102"/>
        <v>6.966291458984104</v>
      </c>
      <c r="BN45" s="49">
        <f t="shared" si="103"/>
        <v>3.9179491745966732</v>
      </c>
      <c r="BO45" s="49">
        <f t="shared" si="104"/>
        <v>4.008859285658895</v>
      </c>
      <c r="BP45" s="49">
        <f t="shared" si="105"/>
        <v>5.139478737829601</v>
      </c>
      <c r="BQ45" s="49">
        <f t="shared" si="106"/>
        <v>2.1451897911492224</v>
      </c>
      <c r="BR45" s="50">
        <f t="shared" si="107"/>
        <v>5.386712092699635</v>
      </c>
    </row>
    <row r="46" spans="5:70" s="6" customFormat="1" ht="15" customHeight="1">
      <c r="E46" s="8" t="s">
        <v>249</v>
      </c>
      <c r="F46" s="9" t="s">
        <v>50</v>
      </c>
      <c r="G46" s="10">
        <v>33</v>
      </c>
      <c r="H46" s="11">
        <v>22</v>
      </c>
      <c r="I46" s="12">
        <v>39.04</v>
      </c>
      <c r="J46" s="10">
        <v>130</v>
      </c>
      <c r="K46" s="11">
        <v>37</v>
      </c>
      <c r="L46" s="12">
        <v>19.55</v>
      </c>
      <c r="M46" s="18">
        <v>14</v>
      </c>
      <c r="O46" s="14">
        <f t="shared" si="54"/>
        <v>33.37751111111111</v>
      </c>
      <c r="P46" s="15">
        <f t="shared" si="55"/>
        <v>130.62209722222224</v>
      </c>
      <c r="Q46" s="16">
        <f t="shared" si="56"/>
        <v>0.5825474650098799</v>
      </c>
      <c r="R46" s="16">
        <f t="shared" si="57"/>
        <v>2.2797856723879173</v>
      </c>
      <c r="T46" s="17" t="str">
        <f t="shared" si="58"/>
        <v>E60001</v>
      </c>
      <c r="U46" s="13" t="s">
        <v>50</v>
      </c>
      <c r="V46" s="20">
        <f t="shared" si="59"/>
        <v>10.136138289794093</v>
      </c>
      <c r="W46" s="22">
        <f t="shared" si="60"/>
        <v>7.682756858695607</v>
      </c>
      <c r="X46" s="22">
        <f t="shared" si="61"/>
        <v>6.708149631697722</v>
      </c>
      <c r="Y46" s="22">
        <f t="shared" si="62"/>
        <v>13.632843745887781</v>
      </c>
      <c r="Z46" s="22">
        <f t="shared" si="63"/>
        <v>18.071587677044626</v>
      </c>
      <c r="AA46" s="22">
        <f t="shared" si="64"/>
        <v>13.064767733084405</v>
      </c>
      <c r="AB46" s="22">
        <f t="shared" si="65"/>
        <v>10.730639313177761</v>
      </c>
      <c r="AC46" s="22">
        <f t="shared" si="66"/>
        <v>9.510433803110148</v>
      </c>
      <c r="AD46" s="22">
        <f t="shared" si="67"/>
        <v>8.882346055829267</v>
      </c>
      <c r="AE46" s="22">
        <f t="shared" si="68"/>
        <v>9.472338876055257</v>
      </c>
      <c r="AF46" s="22">
        <f t="shared" si="69"/>
        <v>8.73982251703795</v>
      </c>
      <c r="AG46" s="22">
        <f t="shared" si="70"/>
        <v>9.92761621690606</v>
      </c>
      <c r="AH46" s="22">
        <f t="shared" si="71"/>
        <v>14.807196600504081</v>
      </c>
      <c r="AI46" s="22">
        <f t="shared" si="72"/>
        <v>12.157545366175828</v>
      </c>
      <c r="AJ46" s="22">
        <f t="shared" si="73"/>
        <v>10.864396051451116</v>
      </c>
      <c r="AK46" s="22">
        <f t="shared" si="74"/>
        <v>9.345625329247522</v>
      </c>
      <c r="AL46" s="22">
        <f t="shared" si="75"/>
        <v>8.00559227430819</v>
      </c>
      <c r="AM46" s="22">
        <f t="shared" si="76"/>
        <v>6.9611303604229775</v>
      </c>
      <c r="AN46" s="22">
        <f t="shared" si="77"/>
        <v>6.153731895305112</v>
      </c>
      <c r="AO46" s="22">
        <f t="shared" si="78"/>
        <v>6.705255460822386</v>
      </c>
      <c r="AP46" s="22">
        <f t="shared" si="79"/>
        <v>18.853353052149558</v>
      </c>
      <c r="AQ46" s="22">
        <f t="shared" si="80"/>
        <v>11.485942697774384</v>
      </c>
      <c r="AR46" s="22">
        <f t="shared" si="81"/>
        <v>9.844179632044408</v>
      </c>
      <c r="AS46" s="22">
        <f t="shared" si="82"/>
        <v>7.259877194063209</v>
      </c>
      <c r="AT46" s="22">
        <f t="shared" si="83"/>
        <v>4.406930031959235</v>
      </c>
      <c r="AU46" s="22">
        <f t="shared" si="84"/>
        <v>5.084845504993032</v>
      </c>
      <c r="AV46" s="22">
        <f t="shared" si="85"/>
        <v>17.706890757189964</v>
      </c>
      <c r="AW46" s="22">
        <f t="shared" si="86"/>
        <v>14.72935225507964</v>
      </c>
      <c r="AX46" s="22">
        <f t="shared" si="87"/>
        <v>12.213634241354686</v>
      </c>
      <c r="AY46" s="22">
        <f t="shared" si="88"/>
        <v>9.479425571512746</v>
      </c>
      <c r="AZ46" s="22">
        <f t="shared" si="89"/>
        <v>5.807232857896601</v>
      </c>
      <c r="BA46" s="22">
        <f t="shared" si="90"/>
        <v>2.917226734643368</v>
      </c>
      <c r="BB46" s="22">
        <f t="shared" si="91"/>
        <v>4.125688206650844</v>
      </c>
      <c r="BC46" s="22">
        <f t="shared" si="92"/>
        <v>12.338326465834202</v>
      </c>
      <c r="BD46" s="22">
        <f t="shared" si="93"/>
        <v>9.689905428702168</v>
      </c>
      <c r="BE46" s="22">
        <f t="shared" si="94"/>
        <v>7.767792834907672</v>
      </c>
      <c r="BF46" s="22">
        <f t="shared" si="95"/>
        <v>4.033712704562018</v>
      </c>
      <c r="BG46" s="22">
        <f t="shared" si="96"/>
        <v>3.714440694884946</v>
      </c>
      <c r="BH46" s="21">
        <f t="shared" si="97"/>
        <v>0</v>
      </c>
      <c r="BI46" s="22">
        <f t="shared" si="98"/>
        <v>2.9759837400223565</v>
      </c>
      <c r="BJ46" s="22">
        <f t="shared" si="99"/>
        <v>4.1139092547629375</v>
      </c>
      <c r="BK46" s="22">
        <f t="shared" si="100"/>
        <v>11.982751346205376</v>
      </c>
      <c r="BL46" s="22">
        <f t="shared" si="101"/>
        <v>10.142686346374747</v>
      </c>
      <c r="BM46" s="22">
        <f t="shared" si="102"/>
        <v>10.46444631594403</v>
      </c>
      <c r="BN46" s="22">
        <f t="shared" si="103"/>
        <v>7.496391537861527</v>
      </c>
      <c r="BO46" s="22">
        <f t="shared" si="104"/>
        <v>7.711802596625452</v>
      </c>
      <c r="BP46" s="22">
        <f t="shared" si="105"/>
        <v>8.690783782613957</v>
      </c>
      <c r="BQ46" s="22">
        <f t="shared" si="106"/>
        <v>3.2068015435809705</v>
      </c>
      <c r="BR46" s="23">
        <f t="shared" si="107"/>
        <v>5.596851607308267</v>
      </c>
    </row>
    <row r="47" spans="5:70" s="24" customFormat="1" ht="15" customHeight="1">
      <c r="E47" s="40" t="s">
        <v>250</v>
      </c>
      <c r="F47" s="41" t="s">
        <v>251</v>
      </c>
      <c r="G47" s="42">
        <v>33</v>
      </c>
      <c r="H47" s="43">
        <v>23</v>
      </c>
      <c r="I47" s="44">
        <v>7.16</v>
      </c>
      <c r="J47" s="42">
        <v>130</v>
      </c>
      <c r="K47" s="43">
        <v>35</v>
      </c>
      <c r="L47" s="44">
        <v>29.17</v>
      </c>
      <c r="M47" s="4">
        <v>13</v>
      </c>
      <c r="O47" s="37">
        <f t="shared" si="54"/>
        <v>33.38532222222222</v>
      </c>
      <c r="P47" s="38">
        <f t="shared" si="55"/>
        <v>130.5914361111111</v>
      </c>
      <c r="Q47" s="39">
        <f t="shared" si="56"/>
        <v>0.5826837946170078</v>
      </c>
      <c r="R47" s="39">
        <f t="shared" si="57"/>
        <v>2.2792505350467085</v>
      </c>
      <c r="T47" s="45" t="str">
        <f t="shared" si="58"/>
        <v>E70001</v>
      </c>
      <c r="U47" s="46" t="s">
        <v>155</v>
      </c>
      <c r="V47" s="47">
        <f t="shared" si="59"/>
        <v>12.697704528015192</v>
      </c>
      <c r="W47" s="49">
        <f t="shared" si="60"/>
        <v>10.505782176659146</v>
      </c>
      <c r="X47" s="49">
        <f t="shared" si="61"/>
        <v>9.683948863879708</v>
      </c>
      <c r="Y47" s="49">
        <f t="shared" si="62"/>
        <v>16.580411098657557</v>
      </c>
      <c r="Z47" s="49">
        <f t="shared" si="63"/>
        <v>21.01310715639222</v>
      </c>
      <c r="AA47" s="49">
        <f t="shared" si="64"/>
        <v>15.871118889034763</v>
      </c>
      <c r="AB47" s="49">
        <f t="shared" si="65"/>
        <v>13.383457589066774</v>
      </c>
      <c r="AC47" s="49">
        <f t="shared" si="66"/>
        <v>11.877448387612448</v>
      </c>
      <c r="AD47" s="49">
        <f t="shared" si="67"/>
        <v>10.536149718747797</v>
      </c>
      <c r="AE47" s="49">
        <f t="shared" si="68"/>
        <v>10.81354981026729</v>
      </c>
      <c r="AF47" s="49">
        <f t="shared" si="69"/>
        <v>9.578253570225904</v>
      </c>
      <c r="AG47" s="49">
        <f t="shared" si="70"/>
        <v>9.58649966148641</v>
      </c>
      <c r="AH47" s="49">
        <f t="shared" si="71"/>
        <v>17.76875222775146</v>
      </c>
      <c r="AI47" s="49">
        <f t="shared" si="72"/>
        <v>15.078254720348905</v>
      </c>
      <c r="AJ47" s="49">
        <f t="shared" si="73"/>
        <v>13.69703665545119</v>
      </c>
      <c r="AK47" s="49">
        <f t="shared" si="74"/>
        <v>12.137200714044452</v>
      </c>
      <c r="AL47" s="49">
        <f t="shared" si="75"/>
        <v>10.53412762423028</v>
      </c>
      <c r="AM47" s="49">
        <f t="shared" si="76"/>
        <v>9.379862240293722</v>
      </c>
      <c r="AN47" s="49">
        <f t="shared" si="77"/>
        <v>7.723209689007014</v>
      </c>
      <c r="AO47" s="49">
        <f t="shared" si="78"/>
        <v>7.807232146624726</v>
      </c>
      <c r="AP47" s="49">
        <f t="shared" si="79"/>
        <v>21.827415132787642</v>
      </c>
      <c r="AQ47" s="49">
        <f t="shared" si="80"/>
        <v>14.454680547893142</v>
      </c>
      <c r="AR47" s="49">
        <f t="shared" si="81"/>
        <v>12.802498788627677</v>
      </c>
      <c r="AS47" s="49">
        <f t="shared" si="82"/>
        <v>10.105525989190475</v>
      </c>
      <c r="AT47" s="49">
        <f t="shared" si="83"/>
        <v>7.1543967377888995</v>
      </c>
      <c r="AU47" s="49">
        <f t="shared" si="84"/>
        <v>7.567327536164338</v>
      </c>
      <c r="AV47" s="49">
        <f t="shared" si="85"/>
        <v>20.651207920163714</v>
      </c>
      <c r="AW47" s="49">
        <f t="shared" si="86"/>
        <v>17.6724897350745</v>
      </c>
      <c r="AX47" s="49">
        <f t="shared" si="87"/>
        <v>15.157563928098757</v>
      </c>
      <c r="AY47" s="49">
        <f t="shared" si="88"/>
        <v>12.4176394245138</v>
      </c>
      <c r="AZ47" s="49">
        <f t="shared" si="89"/>
        <v>8.781425880427332</v>
      </c>
      <c r="BA47" s="49">
        <f t="shared" si="90"/>
        <v>5.390790781748613</v>
      </c>
      <c r="BB47" s="49">
        <f t="shared" si="91"/>
        <v>5.116964577246897</v>
      </c>
      <c r="BC47" s="49">
        <f t="shared" si="92"/>
        <v>15.220709584794808</v>
      </c>
      <c r="BD47" s="49">
        <f t="shared" si="93"/>
        <v>12.537074827383634</v>
      </c>
      <c r="BE47" s="49">
        <f t="shared" si="94"/>
        <v>10.618866119557763</v>
      </c>
      <c r="BF47" s="49">
        <f t="shared" si="95"/>
        <v>6.549469525041354</v>
      </c>
      <c r="BG47" s="49">
        <f t="shared" si="96"/>
        <v>5.714150259492672</v>
      </c>
      <c r="BH47" s="49">
        <f t="shared" si="97"/>
        <v>2.9759837400223565</v>
      </c>
      <c r="BI47" s="48">
        <f t="shared" si="98"/>
        <v>0.00013423771162424103</v>
      </c>
      <c r="BJ47" s="49">
        <f t="shared" si="99"/>
        <v>1.9932494651417332</v>
      </c>
      <c r="BK47" s="49">
        <f t="shared" si="100"/>
        <v>14.750886166134071</v>
      </c>
      <c r="BL47" s="49">
        <f t="shared" si="101"/>
        <v>12.88120228369924</v>
      </c>
      <c r="BM47" s="49">
        <f t="shared" si="102"/>
        <v>12.67488271065311</v>
      </c>
      <c r="BN47" s="49">
        <f t="shared" si="103"/>
        <v>9.619332100022941</v>
      </c>
      <c r="BO47" s="49">
        <f t="shared" si="104"/>
        <v>9.55888400920384</v>
      </c>
      <c r="BP47" s="49">
        <f t="shared" si="105"/>
        <v>9.839534465196493</v>
      </c>
      <c r="BQ47" s="49">
        <f t="shared" si="106"/>
        <v>4.049309712866527</v>
      </c>
      <c r="BR47" s="50">
        <f t="shared" si="107"/>
        <v>4.3156217031315975</v>
      </c>
    </row>
    <row r="48" spans="5:70" s="6" customFormat="1" ht="15" customHeight="1">
      <c r="E48" s="8" t="s">
        <v>252</v>
      </c>
      <c r="F48" s="9" t="s">
        <v>253</v>
      </c>
      <c r="G48" s="10">
        <v>33</v>
      </c>
      <c r="H48" s="11">
        <v>24</v>
      </c>
      <c r="I48" s="12">
        <v>11.6</v>
      </c>
      <c r="J48" s="10">
        <v>130</v>
      </c>
      <c r="K48" s="11">
        <v>35</v>
      </c>
      <c r="L48" s="12">
        <v>24.81</v>
      </c>
      <c r="M48" s="18">
        <v>19</v>
      </c>
      <c r="O48" s="14">
        <f t="shared" si="54"/>
        <v>33.40322222222222</v>
      </c>
      <c r="P48" s="15">
        <f t="shared" si="55"/>
        <v>130.590225</v>
      </c>
      <c r="Q48" s="16">
        <f t="shared" si="56"/>
        <v>0.5829962085531147</v>
      </c>
      <c r="R48" s="16">
        <f t="shared" si="57"/>
        <v>2.279229397170212</v>
      </c>
      <c r="T48" s="17" t="str">
        <f t="shared" si="58"/>
        <v>E80002</v>
      </c>
      <c r="U48" s="13" t="s">
        <v>156</v>
      </c>
      <c r="V48" s="20">
        <f t="shared" si="59"/>
        <v>14.224352805803184</v>
      </c>
      <c r="W48" s="22">
        <f t="shared" si="60"/>
        <v>11.784947501181396</v>
      </c>
      <c r="X48" s="22">
        <f t="shared" si="61"/>
        <v>10.523303346595759</v>
      </c>
      <c r="Y48" s="22">
        <f t="shared" si="62"/>
        <v>17.13952158356298</v>
      </c>
      <c r="Z48" s="22">
        <f t="shared" si="63"/>
        <v>21.519412608373287</v>
      </c>
      <c r="AA48" s="22">
        <f t="shared" si="64"/>
        <v>17.164039435926025</v>
      </c>
      <c r="AB48" s="22">
        <f t="shared" si="65"/>
        <v>14.839602256976995</v>
      </c>
      <c r="AC48" s="22">
        <f t="shared" si="66"/>
        <v>13.520847945677176</v>
      </c>
      <c r="AD48" s="22">
        <f t="shared" si="67"/>
        <v>12.42173765935268</v>
      </c>
      <c r="AE48" s="22">
        <f t="shared" si="68"/>
        <v>12.757503124460348</v>
      </c>
      <c r="AF48" s="22">
        <f t="shared" si="69"/>
        <v>11.565362029201127</v>
      </c>
      <c r="AG48" s="22">
        <f t="shared" si="70"/>
        <v>11.498870639262659</v>
      </c>
      <c r="AH48" s="22">
        <f t="shared" si="71"/>
        <v>18.70881947780787</v>
      </c>
      <c r="AI48" s="22">
        <f t="shared" si="72"/>
        <v>16.170322147279204</v>
      </c>
      <c r="AJ48" s="22">
        <f t="shared" si="73"/>
        <v>14.956517981575463</v>
      </c>
      <c r="AK48" s="22">
        <f t="shared" si="74"/>
        <v>13.45319982613791</v>
      </c>
      <c r="AL48" s="22">
        <f t="shared" si="75"/>
        <v>12.078011662252418</v>
      </c>
      <c r="AM48" s="22">
        <f t="shared" si="76"/>
        <v>10.98416198383644</v>
      </c>
      <c r="AN48" s="22">
        <f t="shared" si="77"/>
        <v>9.604517662908323</v>
      </c>
      <c r="AO48" s="22">
        <f t="shared" si="78"/>
        <v>9.76492978214645</v>
      </c>
      <c r="AP48" s="22">
        <f t="shared" si="79"/>
        <v>22.532155525985313</v>
      </c>
      <c r="AQ48" s="22">
        <f t="shared" si="80"/>
        <v>15.366292438266846</v>
      </c>
      <c r="AR48" s="22">
        <f t="shared" si="81"/>
        <v>13.78336750564908</v>
      </c>
      <c r="AS48" s="22">
        <f t="shared" si="82"/>
        <v>11.354898108128982</v>
      </c>
      <c r="AT48" s="22">
        <f t="shared" si="83"/>
        <v>8.519408197566435</v>
      </c>
      <c r="AU48" s="22">
        <f t="shared" si="84"/>
        <v>9.123217407241428</v>
      </c>
      <c r="AV48" s="22">
        <f t="shared" si="85"/>
        <v>21.170544455013697</v>
      </c>
      <c r="AW48" s="22">
        <f t="shared" si="86"/>
        <v>18.20547599490799</v>
      </c>
      <c r="AX48" s="22">
        <f t="shared" si="87"/>
        <v>15.714609010031864</v>
      </c>
      <c r="AY48" s="22">
        <f t="shared" si="88"/>
        <v>12.98637668819357</v>
      </c>
      <c r="AZ48" s="22">
        <f t="shared" si="89"/>
        <v>9.70005032238449</v>
      </c>
      <c r="BA48" s="22">
        <f t="shared" si="90"/>
        <v>6.920979158083469</v>
      </c>
      <c r="BB48" s="22">
        <f t="shared" si="91"/>
        <v>7.053857068975249</v>
      </c>
      <c r="BC48" s="22">
        <f t="shared" si="92"/>
        <v>15.598078421696366</v>
      </c>
      <c r="BD48" s="22">
        <f t="shared" si="93"/>
        <v>12.877725104265398</v>
      </c>
      <c r="BE48" s="22">
        <f t="shared" si="94"/>
        <v>11.007646021747526</v>
      </c>
      <c r="BF48" s="22">
        <f t="shared" si="95"/>
        <v>6.702314033230532</v>
      </c>
      <c r="BG48" s="22">
        <f t="shared" si="96"/>
        <v>5.534903659283827</v>
      </c>
      <c r="BH48" s="22">
        <f t="shared" si="97"/>
        <v>4.1139092547629375</v>
      </c>
      <c r="BI48" s="22">
        <f t="shared" si="98"/>
        <v>1.9932494651417332</v>
      </c>
      <c r="BJ48" s="21">
        <f t="shared" si="99"/>
        <v>0</v>
      </c>
      <c r="BK48" s="22">
        <f t="shared" si="100"/>
        <v>14.915357219672742</v>
      </c>
      <c r="BL48" s="22">
        <f t="shared" si="101"/>
        <v>13.030841351880749</v>
      </c>
      <c r="BM48" s="22">
        <f t="shared" si="102"/>
        <v>12.23738883846816</v>
      </c>
      <c r="BN48" s="22">
        <f t="shared" si="103"/>
        <v>9.21163782671924</v>
      </c>
      <c r="BO48" s="22">
        <f t="shared" si="104"/>
        <v>8.933811981737893</v>
      </c>
      <c r="BP48" s="22">
        <f t="shared" si="105"/>
        <v>8.72890297190694</v>
      </c>
      <c r="BQ48" s="22">
        <f t="shared" si="106"/>
        <v>3.4578571670537928</v>
      </c>
      <c r="BR48" s="23">
        <f t="shared" si="107"/>
        <v>2.396639989030327</v>
      </c>
    </row>
    <row r="49" spans="5:70" s="24" customFormat="1" ht="15" customHeight="1">
      <c r="E49" s="40" t="s">
        <v>254</v>
      </c>
      <c r="F49" s="41" t="s">
        <v>255</v>
      </c>
      <c r="G49" s="42">
        <v>33</v>
      </c>
      <c r="H49" s="43">
        <v>23</v>
      </c>
      <c r="I49" s="44">
        <v>26.38</v>
      </c>
      <c r="J49" s="42">
        <v>130</v>
      </c>
      <c r="K49" s="43">
        <v>45</v>
      </c>
      <c r="L49" s="44">
        <v>0.76</v>
      </c>
      <c r="M49" s="4">
        <v>118</v>
      </c>
      <c r="O49" s="37">
        <f t="shared" si="54"/>
        <v>33.39066111111111</v>
      </c>
      <c r="P49" s="38">
        <f t="shared" si="55"/>
        <v>130.7502111111111</v>
      </c>
      <c r="Q49" s="39">
        <f t="shared" si="56"/>
        <v>0.5827769758065169</v>
      </c>
      <c r="R49" s="39">
        <f t="shared" si="57"/>
        <v>2.282021681566562</v>
      </c>
      <c r="T49" s="45" t="str">
        <f t="shared" si="58"/>
        <v>F10012</v>
      </c>
      <c r="U49" s="46" t="s">
        <v>157</v>
      </c>
      <c r="V49" s="47">
        <f t="shared" si="59"/>
        <v>10.953839151444292</v>
      </c>
      <c r="W49" s="49">
        <f t="shared" si="60"/>
        <v>8.604277493680781</v>
      </c>
      <c r="X49" s="49">
        <f t="shared" si="61"/>
        <v>6.393621055306307</v>
      </c>
      <c r="Y49" s="49">
        <f t="shared" si="62"/>
        <v>3.7766512498345706</v>
      </c>
      <c r="Z49" s="49">
        <f t="shared" si="63"/>
        <v>7.1456535585726355</v>
      </c>
      <c r="AA49" s="49">
        <f t="shared" si="64"/>
        <v>9.741999052322708</v>
      </c>
      <c r="AB49" s="49">
        <f t="shared" si="65"/>
        <v>10.436730369027208</v>
      </c>
      <c r="AC49" s="49">
        <f t="shared" si="66"/>
        <v>11.959350263347508</v>
      </c>
      <c r="AD49" s="49">
        <f t="shared" si="67"/>
        <v>14.654387645924897</v>
      </c>
      <c r="AE49" s="49">
        <f t="shared" si="68"/>
        <v>15.911775232242093</v>
      </c>
      <c r="AF49" s="49">
        <f t="shared" si="69"/>
        <v>16.752357262140226</v>
      </c>
      <c r="AG49" s="49">
        <f t="shared" si="70"/>
        <v>19.815165525654507</v>
      </c>
      <c r="AH49" s="49">
        <f t="shared" si="71"/>
        <v>7.493287650008762</v>
      </c>
      <c r="AI49" s="49">
        <f t="shared" si="72"/>
        <v>7.531893543566827</v>
      </c>
      <c r="AJ49" s="49">
        <f t="shared" si="73"/>
        <v>8.64703983227012</v>
      </c>
      <c r="AK49" s="49">
        <f t="shared" si="74"/>
        <v>8.882265468219362</v>
      </c>
      <c r="AL49" s="49">
        <f t="shared" si="75"/>
        <v>10.719279122680378</v>
      </c>
      <c r="AM49" s="49">
        <f t="shared" si="76"/>
        <v>11.17622806785452</v>
      </c>
      <c r="AN49" s="49">
        <f t="shared" si="77"/>
        <v>13.78736856918366</v>
      </c>
      <c r="AO49" s="49">
        <f t="shared" si="78"/>
        <v>15.055036257956376</v>
      </c>
      <c r="AP49" s="49">
        <f t="shared" si="79"/>
        <v>8.917626289121808</v>
      </c>
      <c r="AQ49" s="49">
        <f t="shared" si="80"/>
        <v>5.79790222300121</v>
      </c>
      <c r="AR49" s="49">
        <f t="shared" si="81"/>
        <v>6.2110472203020635</v>
      </c>
      <c r="AS49" s="49">
        <f t="shared" si="82"/>
        <v>8.458364703146017</v>
      </c>
      <c r="AT49" s="49">
        <f t="shared" si="83"/>
        <v>9.984698083745782</v>
      </c>
      <c r="AU49" s="49">
        <f t="shared" si="84"/>
        <v>10.935033804158111</v>
      </c>
      <c r="AV49" s="49">
        <f t="shared" si="85"/>
        <v>6.869069777342056</v>
      </c>
      <c r="AW49" s="49">
        <f t="shared" si="86"/>
        <v>4.366363025989499</v>
      </c>
      <c r="AX49" s="49">
        <f t="shared" si="87"/>
        <v>3.0901868335766447</v>
      </c>
      <c r="AY49" s="49">
        <f t="shared" si="88"/>
        <v>3.5479315191572214</v>
      </c>
      <c r="AZ49" s="49">
        <f t="shared" si="89"/>
        <v>7.260762349465204</v>
      </c>
      <c r="BA49" s="49">
        <f t="shared" si="90"/>
        <v>11.407126819763429</v>
      </c>
      <c r="BB49" s="49">
        <f t="shared" si="91"/>
        <v>14.132402461601172</v>
      </c>
      <c r="BC49" s="49">
        <f t="shared" si="92"/>
        <v>1.7291878027294794</v>
      </c>
      <c r="BD49" s="49">
        <f t="shared" si="93"/>
        <v>2.4573794418277117</v>
      </c>
      <c r="BE49" s="49">
        <f t="shared" si="94"/>
        <v>4.281209571383591</v>
      </c>
      <c r="BF49" s="49">
        <f t="shared" si="95"/>
        <v>8.249031734370508</v>
      </c>
      <c r="BG49" s="49">
        <f t="shared" si="96"/>
        <v>9.39661458128688</v>
      </c>
      <c r="BH49" s="49">
        <f t="shared" si="97"/>
        <v>11.982751346205376</v>
      </c>
      <c r="BI49" s="49">
        <f t="shared" si="98"/>
        <v>14.750886166134071</v>
      </c>
      <c r="BJ49" s="49">
        <f t="shared" si="99"/>
        <v>14.915357219672742</v>
      </c>
      <c r="BK49" s="48">
        <f t="shared" si="100"/>
        <v>0</v>
      </c>
      <c r="BL49" s="49">
        <f t="shared" si="101"/>
        <v>1.8847819918907072</v>
      </c>
      <c r="BM49" s="49">
        <f t="shared" si="102"/>
        <v>4.755201075135583</v>
      </c>
      <c r="BN49" s="49">
        <f t="shared" si="103"/>
        <v>6.411506127763444</v>
      </c>
      <c r="BO49" s="49">
        <f t="shared" si="104"/>
        <v>7.2971376368694525</v>
      </c>
      <c r="BP49" s="49">
        <f t="shared" si="105"/>
        <v>9.545105366860849</v>
      </c>
      <c r="BQ49" s="49">
        <f t="shared" si="106"/>
        <v>11.532683326880505</v>
      </c>
      <c r="BR49" s="50">
        <f t="shared" si="107"/>
        <v>14.579801436358702</v>
      </c>
    </row>
    <row r="50" spans="5:70" s="6" customFormat="1" ht="15" customHeight="1">
      <c r="E50" s="8" t="s">
        <v>256</v>
      </c>
      <c r="F50" s="9" t="s">
        <v>257</v>
      </c>
      <c r="G50" s="10">
        <v>33</v>
      </c>
      <c r="H50" s="11">
        <v>23</v>
      </c>
      <c r="I50" s="12">
        <v>31.18</v>
      </c>
      <c r="J50" s="10">
        <v>130</v>
      </c>
      <c r="K50" s="11">
        <v>43</v>
      </c>
      <c r="L50" s="12">
        <v>47.89</v>
      </c>
      <c r="M50" s="18">
        <v>43</v>
      </c>
      <c r="O50" s="14">
        <f t="shared" si="54"/>
        <v>33.39199444444444</v>
      </c>
      <c r="P50" s="15">
        <f t="shared" si="55"/>
        <v>130.72996944444444</v>
      </c>
      <c r="Q50" s="16">
        <f t="shared" si="56"/>
        <v>0.5828002468632103</v>
      </c>
      <c r="R50" s="16">
        <f t="shared" si="57"/>
        <v>2.2816683978371377</v>
      </c>
      <c r="T50" s="17" t="str">
        <f t="shared" si="58"/>
        <v>F20004</v>
      </c>
      <c r="U50" s="13" t="s">
        <v>158</v>
      </c>
      <c r="V50" s="20">
        <f t="shared" si="59"/>
        <v>10.259080707513482</v>
      </c>
      <c r="W50" s="22">
        <f t="shared" si="60"/>
        <v>7.567638746639089</v>
      </c>
      <c r="X50" s="22">
        <f t="shared" si="61"/>
        <v>4.992192170868066</v>
      </c>
      <c r="Y50" s="22">
        <f t="shared" si="62"/>
        <v>4.982836937586788</v>
      </c>
      <c r="Z50" s="22">
        <f t="shared" si="63"/>
        <v>8.852666330817645</v>
      </c>
      <c r="AA50" s="22">
        <f t="shared" si="64"/>
        <v>9.747150623724568</v>
      </c>
      <c r="AB50" s="22">
        <f t="shared" si="65"/>
        <v>9.89207279518321</v>
      </c>
      <c r="AC50" s="22">
        <f t="shared" si="66"/>
        <v>11.085515741471333</v>
      </c>
      <c r="AD50" s="22">
        <f t="shared" si="67"/>
        <v>13.486857482099898</v>
      </c>
      <c r="AE50" s="22">
        <f t="shared" si="68"/>
        <v>14.713734982958478</v>
      </c>
      <c r="AF50" s="22">
        <f t="shared" si="69"/>
        <v>15.390202742111112</v>
      </c>
      <c r="AG50" s="22">
        <f t="shared" si="70"/>
        <v>18.289458653999745</v>
      </c>
      <c r="AH50" s="22">
        <f t="shared" si="71"/>
        <v>8.264566770192221</v>
      </c>
      <c r="AI50" s="22">
        <f t="shared" si="72"/>
        <v>7.589375727238201</v>
      </c>
      <c r="AJ50" s="22">
        <f t="shared" si="73"/>
        <v>8.27895092025637</v>
      </c>
      <c r="AK50" s="22">
        <f t="shared" si="74"/>
        <v>8.171252530963812</v>
      </c>
      <c r="AL50" s="22">
        <f t="shared" si="75"/>
        <v>9.682566746323666</v>
      </c>
      <c r="AM50" s="22">
        <f t="shared" si="76"/>
        <v>9.966385529328361</v>
      </c>
      <c r="AN50" s="22">
        <f t="shared" si="77"/>
        <v>12.355587079894992</v>
      </c>
      <c r="AO50" s="22">
        <f t="shared" si="78"/>
        <v>13.599961999848452</v>
      </c>
      <c r="AP50" s="22">
        <f t="shared" si="79"/>
        <v>10.427491204138544</v>
      </c>
      <c r="AQ50" s="22">
        <f t="shared" si="80"/>
        <v>5.857054165230422</v>
      </c>
      <c r="AR50" s="22">
        <f t="shared" si="81"/>
        <v>5.728090952282741</v>
      </c>
      <c r="AS50" s="22">
        <f t="shared" si="82"/>
        <v>7.338940654923968</v>
      </c>
      <c r="AT50" s="22">
        <f t="shared" si="83"/>
        <v>8.449225773338696</v>
      </c>
      <c r="AU50" s="22">
        <f t="shared" si="84"/>
        <v>9.488560669629532</v>
      </c>
      <c r="AV50" s="22">
        <f t="shared" si="85"/>
        <v>8.54958479221462</v>
      </c>
      <c r="AW50" s="22">
        <f t="shared" si="86"/>
        <v>5.812925829012392</v>
      </c>
      <c r="AX50" s="22">
        <f t="shared" si="87"/>
        <v>3.8480830106476005</v>
      </c>
      <c r="AY50" s="22">
        <f t="shared" si="88"/>
        <v>2.7542364140666176</v>
      </c>
      <c r="AZ50" s="22">
        <f t="shared" si="89"/>
        <v>5.757942393180466</v>
      </c>
      <c r="BA50" s="22">
        <f t="shared" si="90"/>
        <v>9.74046783677705</v>
      </c>
      <c r="BB50" s="22">
        <f t="shared" si="91"/>
        <v>12.483109908909068</v>
      </c>
      <c r="BC50" s="22">
        <f t="shared" si="92"/>
        <v>2.9497073572742716</v>
      </c>
      <c r="BD50" s="22">
        <f t="shared" si="93"/>
        <v>1.2638089554246812</v>
      </c>
      <c r="BE50" s="22">
        <f t="shared" si="94"/>
        <v>2.5840698137698537</v>
      </c>
      <c r="BF50" s="22">
        <f t="shared" si="95"/>
        <v>6.366928118208241</v>
      </c>
      <c r="BG50" s="22">
        <f t="shared" si="96"/>
        <v>7.514946986223643</v>
      </c>
      <c r="BH50" s="22">
        <f t="shared" si="97"/>
        <v>10.142686346374747</v>
      </c>
      <c r="BI50" s="22">
        <f t="shared" si="98"/>
        <v>12.88120228369924</v>
      </c>
      <c r="BJ50" s="22">
        <f t="shared" si="99"/>
        <v>13.030841351880749</v>
      </c>
      <c r="BK50" s="22">
        <f t="shared" si="100"/>
        <v>1.8847819918907072</v>
      </c>
      <c r="BL50" s="21">
        <f t="shared" si="101"/>
        <v>0.00013423771162424103</v>
      </c>
      <c r="BM50" s="22">
        <f t="shared" si="102"/>
        <v>3.7852892570521823</v>
      </c>
      <c r="BN50" s="22">
        <f t="shared" si="103"/>
        <v>4.713137894560839</v>
      </c>
      <c r="BO50" s="22">
        <f t="shared" si="104"/>
        <v>5.6777370077551526</v>
      </c>
      <c r="BP50" s="22">
        <f t="shared" si="105"/>
        <v>8.06103344585468</v>
      </c>
      <c r="BQ50" s="22">
        <f t="shared" si="106"/>
        <v>9.65347945363824</v>
      </c>
      <c r="BR50" s="23">
        <f t="shared" si="107"/>
        <v>12.728718321067467</v>
      </c>
    </row>
    <row r="51" spans="5:70" s="24" customFormat="1" ht="15" customHeight="1">
      <c r="E51" s="40" t="s">
        <v>258</v>
      </c>
      <c r="F51" s="41" t="s">
        <v>259</v>
      </c>
      <c r="G51" s="42">
        <v>33</v>
      </c>
      <c r="H51" s="43">
        <v>25</v>
      </c>
      <c r="I51" s="44">
        <v>29.65</v>
      </c>
      <c r="J51" s="42">
        <v>130</v>
      </c>
      <c r="K51" s="43">
        <v>43</v>
      </c>
      <c r="L51" s="44">
        <v>10.23</v>
      </c>
      <c r="M51" s="4">
        <v>56</v>
      </c>
      <c r="O51" s="37">
        <f t="shared" si="54"/>
        <v>33.424902777777774</v>
      </c>
      <c r="P51" s="38">
        <f t="shared" si="55"/>
        <v>130.71950833333332</v>
      </c>
      <c r="Q51" s="39">
        <f t="shared" si="56"/>
        <v>0.5833746056312207</v>
      </c>
      <c r="R51" s="39">
        <f t="shared" si="57"/>
        <v>2.2814858170048318</v>
      </c>
      <c r="T51" s="45" t="str">
        <f t="shared" si="58"/>
        <v>F30006</v>
      </c>
      <c r="U51" s="46" t="s">
        <v>159</v>
      </c>
      <c r="V51" s="47">
        <f t="shared" si="59"/>
        <v>13.500756646326693</v>
      </c>
      <c r="W51" s="49">
        <f t="shared" si="60"/>
        <v>10.521577212212183</v>
      </c>
      <c r="X51" s="49">
        <f t="shared" si="61"/>
        <v>7.602916151824521</v>
      </c>
      <c r="Y51" s="49">
        <f t="shared" si="62"/>
        <v>8.487180913470345</v>
      </c>
      <c r="Z51" s="49">
        <f t="shared" si="63"/>
        <v>11.717601991477558</v>
      </c>
      <c r="AA51" s="49">
        <f t="shared" si="64"/>
        <v>13.455115794209027</v>
      </c>
      <c r="AB51" s="49">
        <f t="shared" si="65"/>
        <v>13.280616769738087</v>
      </c>
      <c r="AC51" s="49">
        <f t="shared" si="66"/>
        <v>14.1012884714307</v>
      </c>
      <c r="AD51" s="49">
        <f t="shared" si="67"/>
        <v>15.982081805143618</v>
      </c>
      <c r="AE51" s="49">
        <f t="shared" si="68"/>
        <v>17.118019001653742</v>
      </c>
      <c r="AF51" s="49">
        <f t="shared" si="69"/>
        <v>17.423972320515187</v>
      </c>
      <c r="AG51" s="49">
        <f t="shared" si="70"/>
        <v>19.806145979785754</v>
      </c>
      <c r="AH51" s="49">
        <f t="shared" si="71"/>
        <v>12.002833612181957</v>
      </c>
      <c r="AI51" s="49">
        <f t="shared" si="72"/>
        <v>11.332511531771416</v>
      </c>
      <c r="AJ51" s="49">
        <f t="shared" si="73"/>
        <v>11.83211964447822</v>
      </c>
      <c r="AK51" s="49">
        <f t="shared" si="74"/>
        <v>11.464936677628248</v>
      </c>
      <c r="AL51" s="49">
        <f t="shared" si="75"/>
        <v>12.527887085474152</v>
      </c>
      <c r="AM51" s="49">
        <f t="shared" si="76"/>
        <v>12.516159972592826</v>
      </c>
      <c r="AN51" s="49">
        <f t="shared" si="77"/>
        <v>14.317334730645804</v>
      </c>
      <c r="AO51" s="49">
        <f t="shared" si="78"/>
        <v>15.452826666913989</v>
      </c>
      <c r="AP51" s="49">
        <f t="shared" si="79"/>
        <v>13.639308279820956</v>
      </c>
      <c r="AQ51" s="49">
        <f t="shared" si="80"/>
        <v>9.61830379170773</v>
      </c>
      <c r="AR51" s="49">
        <f t="shared" si="81"/>
        <v>9.293095305910658</v>
      </c>
      <c r="AS51" s="49">
        <f t="shared" si="82"/>
        <v>10.190226492780221</v>
      </c>
      <c r="AT51" s="49">
        <f t="shared" si="83"/>
        <v>10.354318518281902</v>
      </c>
      <c r="AU51" s="49">
        <f t="shared" si="84"/>
        <v>11.559192444105612</v>
      </c>
      <c r="AV51" s="49">
        <f t="shared" si="85"/>
        <v>11.47989258653238</v>
      </c>
      <c r="AW51" s="49">
        <f t="shared" si="86"/>
        <v>9.120857979826926</v>
      </c>
      <c r="AX51" s="49">
        <f t="shared" si="87"/>
        <v>7.538995773708221</v>
      </c>
      <c r="AY51" s="49">
        <f t="shared" si="88"/>
        <v>6.358292785363979</v>
      </c>
      <c r="AZ51" s="49">
        <f t="shared" si="89"/>
        <v>8.036354668019525</v>
      </c>
      <c r="BA51" s="49">
        <f t="shared" si="90"/>
        <v>11.100741763310062</v>
      </c>
      <c r="BB51" s="49">
        <f t="shared" si="91"/>
        <v>13.75429407547716</v>
      </c>
      <c r="BC51" s="49">
        <f t="shared" si="92"/>
        <v>6.391498905572693</v>
      </c>
      <c r="BD51" s="49">
        <f t="shared" si="93"/>
        <v>4.919503028312969</v>
      </c>
      <c r="BE51" s="49">
        <f t="shared" si="94"/>
        <v>5.08597968012295</v>
      </c>
      <c r="BF51" s="49">
        <f t="shared" si="95"/>
        <v>6.455383630347953</v>
      </c>
      <c r="BG51" s="49">
        <f t="shared" si="96"/>
        <v>6.966291458984104</v>
      </c>
      <c r="BH51" s="49">
        <f t="shared" si="97"/>
        <v>10.46444631594403</v>
      </c>
      <c r="BI51" s="49">
        <f t="shared" si="98"/>
        <v>12.67488271065311</v>
      </c>
      <c r="BJ51" s="49">
        <f t="shared" si="99"/>
        <v>12.23738883846816</v>
      </c>
      <c r="BK51" s="49">
        <f t="shared" si="100"/>
        <v>4.755201075135583</v>
      </c>
      <c r="BL51" s="49">
        <f t="shared" si="101"/>
        <v>3.7852892570521823</v>
      </c>
      <c r="BM51" s="48">
        <f t="shared" si="102"/>
        <v>0</v>
      </c>
      <c r="BN51" s="49">
        <f t="shared" si="103"/>
        <v>3.0575190670148245</v>
      </c>
      <c r="BO51" s="49">
        <f t="shared" si="104"/>
        <v>3.3887018650023593</v>
      </c>
      <c r="BP51" s="49">
        <f t="shared" si="105"/>
        <v>5.073369162429946</v>
      </c>
      <c r="BQ51" s="49">
        <f t="shared" si="106"/>
        <v>8.807859404002155</v>
      </c>
      <c r="BR51" s="50">
        <f t="shared" si="107"/>
        <v>11.257766614770798</v>
      </c>
    </row>
    <row r="52" spans="5:70" s="6" customFormat="1" ht="15" customHeight="1">
      <c r="E52" s="8" t="s">
        <v>260</v>
      </c>
      <c r="F52" s="19" t="s">
        <v>261</v>
      </c>
      <c r="G52" s="10">
        <v>33</v>
      </c>
      <c r="H52" s="11">
        <v>24</v>
      </c>
      <c r="I52" s="12">
        <v>58.24</v>
      </c>
      <c r="J52" s="10">
        <v>130</v>
      </c>
      <c r="K52" s="11">
        <v>41</v>
      </c>
      <c r="L52" s="12">
        <v>17.74</v>
      </c>
      <c r="M52" s="18">
        <v>41</v>
      </c>
      <c r="O52" s="14">
        <f t="shared" si="54"/>
        <v>33.416177777777776</v>
      </c>
      <c r="P52" s="15">
        <f t="shared" si="55"/>
        <v>130.6882611111111</v>
      </c>
      <c r="Q52" s="16">
        <f t="shared" si="56"/>
        <v>0.5832223256539841</v>
      </c>
      <c r="R52" s="16">
        <f t="shared" si="57"/>
        <v>2.2809404500949517</v>
      </c>
      <c r="T52" s="17" t="str">
        <f t="shared" si="58"/>
        <v>F40004</v>
      </c>
      <c r="U52" s="13" t="s">
        <v>160</v>
      </c>
      <c r="V52" s="20">
        <f t="shared" si="59"/>
        <v>12.24737461968298</v>
      </c>
      <c r="W52" s="22">
        <f t="shared" si="60"/>
        <v>9.101676865953646</v>
      </c>
      <c r="X52" s="22">
        <f t="shared" si="61"/>
        <v>6.18060543126322</v>
      </c>
      <c r="Y52" s="22">
        <f t="shared" si="62"/>
        <v>9.651533404678103</v>
      </c>
      <c r="Z52" s="22">
        <f t="shared" si="63"/>
        <v>13.53636979407729</v>
      </c>
      <c r="AA52" s="22">
        <f t="shared" si="64"/>
        <v>13.085023122618765</v>
      </c>
      <c r="AB52" s="22">
        <f t="shared" si="65"/>
        <v>12.243012413917588</v>
      </c>
      <c r="AC52" s="22">
        <f t="shared" si="66"/>
        <v>12.556432844669413</v>
      </c>
      <c r="AD52" s="22">
        <f t="shared" si="67"/>
        <v>13.900739000085125</v>
      </c>
      <c r="AE52" s="22">
        <f t="shared" si="68"/>
        <v>14.941418463535612</v>
      </c>
      <c r="AF52" s="22">
        <f t="shared" si="69"/>
        <v>14.997287586516627</v>
      </c>
      <c r="AG52" s="22">
        <f t="shared" si="70"/>
        <v>17.08716813934086</v>
      </c>
      <c r="AH52" s="22">
        <f t="shared" si="71"/>
        <v>12.584240630326262</v>
      </c>
      <c r="AI52" s="22">
        <f t="shared" si="72"/>
        <v>11.180663868687482</v>
      </c>
      <c r="AJ52" s="22">
        <f t="shared" si="73"/>
        <v>11.143901266585033</v>
      </c>
      <c r="AK52" s="22">
        <f t="shared" si="74"/>
        <v>10.381910789132133</v>
      </c>
      <c r="AL52" s="22">
        <f t="shared" si="75"/>
        <v>10.87628980134963</v>
      </c>
      <c r="AM52" s="22">
        <f t="shared" si="76"/>
        <v>10.600168588995842</v>
      </c>
      <c r="AN52" s="22">
        <f t="shared" si="77"/>
        <v>11.917593494434577</v>
      </c>
      <c r="AO52" s="22">
        <f t="shared" si="78"/>
        <v>12.961944165519405</v>
      </c>
      <c r="AP52" s="22">
        <f t="shared" si="79"/>
        <v>15.13538861372239</v>
      </c>
      <c r="AQ52" s="22">
        <f t="shared" si="80"/>
        <v>9.643888689711943</v>
      </c>
      <c r="AR52" s="22">
        <f t="shared" si="81"/>
        <v>8.79394000816373</v>
      </c>
      <c r="AS52" s="22">
        <f t="shared" si="82"/>
        <v>8.692219058591014</v>
      </c>
      <c r="AT52" s="22">
        <f t="shared" si="83"/>
        <v>8.08912887487683</v>
      </c>
      <c r="AU52" s="22">
        <f t="shared" si="84"/>
        <v>9.333755488924488</v>
      </c>
      <c r="AV52" s="22">
        <f t="shared" si="85"/>
        <v>13.243872324705734</v>
      </c>
      <c r="AW52" s="22">
        <f t="shared" si="86"/>
        <v>10.522036094163333</v>
      </c>
      <c r="AX52" s="22">
        <f t="shared" si="87"/>
        <v>8.40115735695077</v>
      </c>
      <c r="AY52" s="22">
        <f t="shared" si="88"/>
        <v>6.2956459910413916</v>
      </c>
      <c r="AZ52" s="22">
        <f t="shared" si="89"/>
        <v>6.266766403350426</v>
      </c>
      <c r="BA52" s="22">
        <f t="shared" si="90"/>
        <v>8.487406781764024</v>
      </c>
      <c r="BB52" s="22">
        <f t="shared" si="91"/>
        <v>11.021434618279988</v>
      </c>
      <c r="BC52" s="22">
        <f t="shared" si="92"/>
        <v>7.659844385056318</v>
      </c>
      <c r="BD52" s="22">
        <f t="shared" si="93"/>
        <v>5.271985106853679</v>
      </c>
      <c r="BE52" s="22">
        <f t="shared" si="94"/>
        <v>4.2695219655705685</v>
      </c>
      <c r="BF52" s="22">
        <f t="shared" si="95"/>
        <v>3.585919981361909</v>
      </c>
      <c r="BG52" s="22">
        <f t="shared" si="96"/>
        <v>3.9179491745966732</v>
      </c>
      <c r="BH52" s="22">
        <f t="shared" si="97"/>
        <v>7.496391537861527</v>
      </c>
      <c r="BI52" s="22">
        <f t="shared" si="98"/>
        <v>9.619332100022941</v>
      </c>
      <c r="BJ52" s="22">
        <f t="shared" si="99"/>
        <v>9.21163782671924</v>
      </c>
      <c r="BK52" s="22">
        <f t="shared" si="100"/>
        <v>6.411506127763444</v>
      </c>
      <c r="BL52" s="22">
        <f t="shared" si="101"/>
        <v>4.713137894560839</v>
      </c>
      <c r="BM52" s="22">
        <f t="shared" si="102"/>
        <v>3.0575190670148245</v>
      </c>
      <c r="BN52" s="21">
        <f t="shared" si="103"/>
        <v>0</v>
      </c>
      <c r="BO52" s="22">
        <f t="shared" si="104"/>
        <v>1.0668815900843254</v>
      </c>
      <c r="BP52" s="22">
        <f t="shared" si="105"/>
        <v>3.5769164002836384</v>
      </c>
      <c r="BQ52" s="22">
        <f t="shared" si="106"/>
        <v>5.766244582598279</v>
      </c>
      <c r="BR52" s="23">
        <f t="shared" si="107"/>
        <v>8.400034074579745</v>
      </c>
    </row>
    <row r="53" spans="5:70" s="24" customFormat="1" ht="15" customHeight="1">
      <c r="E53" s="40" t="s">
        <v>262</v>
      </c>
      <c r="F53" s="57" t="s">
        <v>263</v>
      </c>
      <c r="G53" s="42">
        <v>33</v>
      </c>
      <c r="H53" s="43">
        <v>25</v>
      </c>
      <c r="I53" s="44">
        <v>28.94</v>
      </c>
      <c r="J53" s="42">
        <v>130</v>
      </c>
      <c r="K53" s="43">
        <v>40</v>
      </c>
      <c r="L53" s="44">
        <v>58.76</v>
      </c>
      <c r="M53" s="4">
        <v>123</v>
      </c>
      <c r="O53" s="37">
        <f t="shared" si="54"/>
        <v>33.424705555555555</v>
      </c>
      <c r="P53" s="38">
        <f t="shared" si="55"/>
        <v>130.68298888888887</v>
      </c>
      <c r="Q53" s="39">
        <f t="shared" si="56"/>
        <v>0.5833711634540848</v>
      </c>
      <c r="R53" s="39">
        <f t="shared" si="57"/>
        <v>2.280848432458277</v>
      </c>
      <c r="T53" s="45" t="str">
        <f t="shared" si="58"/>
        <v>F50012</v>
      </c>
      <c r="U53" s="46" t="s">
        <v>161</v>
      </c>
      <c r="V53" s="47">
        <f t="shared" si="59"/>
        <v>13.209888403905136</v>
      </c>
      <c r="W53" s="49">
        <f t="shared" si="60"/>
        <v>10.054433639169249</v>
      </c>
      <c r="X53" s="49">
        <f t="shared" si="61"/>
        <v>7.164882125279412</v>
      </c>
      <c r="Y53" s="49">
        <f t="shared" si="62"/>
        <v>10.646365752389622</v>
      </c>
      <c r="Z53" s="49">
        <f t="shared" si="63"/>
        <v>14.441756758926399</v>
      </c>
      <c r="AA53" s="49">
        <f t="shared" si="64"/>
        <v>14.139411176645444</v>
      </c>
      <c r="AB53" s="49">
        <f t="shared" si="65"/>
        <v>13.23812588620212</v>
      </c>
      <c r="AC53" s="49">
        <f t="shared" si="66"/>
        <v>13.461071243888185</v>
      </c>
      <c r="AD53" s="49">
        <f t="shared" si="67"/>
        <v>14.646184438692945</v>
      </c>
      <c r="AE53" s="49">
        <f t="shared" si="68"/>
        <v>15.645887496799933</v>
      </c>
      <c r="AF53" s="49">
        <f t="shared" si="69"/>
        <v>15.59050608672258</v>
      </c>
      <c r="AG53" s="49">
        <f t="shared" si="70"/>
        <v>17.49258959114959</v>
      </c>
      <c r="AH53" s="49">
        <f t="shared" si="71"/>
        <v>13.638721401721925</v>
      </c>
      <c r="AI53" s="49">
        <f t="shared" si="72"/>
        <v>12.245390937151242</v>
      </c>
      <c r="AJ53" s="49">
        <f t="shared" si="73"/>
        <v>12.180869702801719</v>
      </c>
      <c r="AK53" s="49">
        <f t="shared" si="74"/>
        <v>11.379293900533716</v>
      </c>
      <c r="AL53" s="49">
        <f t="shared" si="75"/>
        <v>11.766829365560527</v>
      </c>
      <c r="AM53" s="49">
        <f t="shared" si="76"/>
        <v>11.422178985948353</v>
      </c>
      <c r="AN53" s="49">
        <f t="shared" si="77"/>
        <v>12.543263053075792</v>
      </c>
      <c r="AO53" s="49">
        <f t="shared" si="78"/>
        <v>13.533249361513075</v>
      </c>
      <c r="AP53" s="49">
        <f t="shared" si="79"/>
        <v>16.10342519773812</v>
      </c>
      <c r="AQ53" s="49">
        <f t="shared" si="80"/>
        <v>10.710672109113625</v>
      </c>
      <c r="AR53" s="49">
        <f t="shared" si="81"/>
        <v>9.85049733092655</v>
      </c>
      <c r="AS53" s="49">
        <f t="shared" si="82"/>
        <v>9.633797645757504</v>
      </c>
      <c r="AT53" s="49">
        <f t="shared" si="83"/>
        <v>8.816120513421504</v>
      </c>
      <c r="AU53" s="49">
        <f t="shared" si="84"/>
        <v>10.06082170573265</v>
      </c>
      <c r="AV53" s="49">
        <f t="shared" si="85"/>
        <v>14.15944753907942</v>
      </c>
      <c r="AW53" s="49">
        <f t="shared" si="86"/>
        <v>11.489144719292897</v>
      </c>
      <c r="AX53" s="49">
        <f t="shared" si="87"/>
        <v>9.421985008214918</v>
      </c>
      <c r="AY53" s="49">
        <f t="shared" si="88"/>
        <v>7.3602454202306244</v>
      </c>
      <c r="AZ53" s="49">
        <f t="shared" si="89"/>
        <v>7.181476725069464</v>
      </c>
      <c r="BA53" s="49">
        <f t="shared" si="90"/>
        <v>9.029567573456026</v>
      </c>
      <c r="BB53" s="49">
        <f t="shared" si="91"/>
        <v>11.450939992757025</v>
      </c>
      <c r="BC53" s="49">
        <f t="shared" si="92"/>
        <v>8.626533879076204</v>
      </c>
      <c r="BD53" s="49">
        <f t="shared" si="93"/>
        <v>6.3090449515397395</v>
      </c>
      <c r="BE53" s="49">
        <f t="shared" si="94"/>
        <v>5.333113074829017</v>
      </c>
      <c r="BF53" s="49">
        <f t="shared" si="95"/>
        <v>4.054821841383052</v>
      </c>
      <c r="BG53" s="49">
        <f t="shared" si="96"/>
        <v>4.008859285658895</v>
      </c>
      <c r="BH53" s="49">
        <f t="shared" si="97"/>
        <v>7.711802596625452</v>
      </c>
      <c r="BI53" s="49">
        <f t="shared" si="98"/>
        <v>9.55888400920384</v>
      </c>
      <c r="BJ53" s="49">
        <f t="shared" si="99"/>
        <v>8.933811981737893</v>
      </c>
      <c r="BK53" s="49">
        <f t="shared" si="100"/>
        <v>7.2971376368694525</v>
      </c>
      <c r="BL53" s="49">
        <f t="shared" si="101"/>
        <v>5.6777370077551526</v>
      </c>
      <c r="BM53" s="49">
        <f t="shared" si="102"/>
        <v>3.3887018650023593</v>
      </c>
      <c r="BN53" s="49">
        <f t="shared" si="103"/>
        <v>1.0668815900843254</v>
      </c>
      <c r="BO53" s="48">
        <f t="shared" si="104"/>
        <v>0</v>
      </c>
      <c r="BP53" s="49">
        <f t="shared" si="105"/>
        <v>2.510140708405748</v>
      </c>
      <c r="BQ53" s="49">
        <f t="shared" si="106"/>
        <v>5.56711111373631</v>
      </c>
      <c r="BR53" s="50">
        <f t="shared" si="107"/>
        <v>7.869118887854971</v>
      </c>
    </row>
    <row r="54" spans="5:70" s="6" customFormat="1" ht="15" customHeight="1">
      <c r="E54" s="8" t="s">
        <v>264</v>
      </c>
      <c r="F54" s="19" t="s">
        <v>265</v>
      </c>
      <c r="G54" s="10">
        <v>33</v>
      </c>
      <c r="H54" s="11">
        <v>26</v>
      </c>
      <c r="I54" s="12">
        <v>40.53</v>
      </c>
      <c r="J54" s="10">
        <v>130</v>
      </c>
      <c r="K54" s="11">
        <v>40</v>
      </c>
      <c r="L54" s="12">
        <v>12.64</v>
      </c>
      <c r="M54" s="18">
        <v>60</v>
      </c>
      <c r="O54" s="14">
        <f t="shared" si="54"/>
        <v>33.44459166666666</v>
      </c>
      <c r="P54" s="15">
        <f t="shared" si="55"/>
        <v>130.67017777777778</v>
      </c>
      <c r="Q54" s="16">
        <f t="shared" si="56"/>
        <v>0.583718241568391</v>
      </c>
      <c r="R54" s="16">
        <f t="shared" si="57"/>
        <v>2.2806248363885495</v>
      </c>
      <c r="T54" s="17" t="str">
        <f t="shared" si="58"/>
        <v>F60006</v>
      </c>
      <c r="U54" s="13" t="s">
        <v>162</v>
      </c>
      <c r="V54" s="20">
        <f t="shared" si="59"/>
        <v>15.513168584252844</v>
      </c>
      <c r="W54" s="22">
        <f t="shared" si="60"/>
        <v>12.354819285307176</v>
      </c>
      <c r="X54" s="22">
        <f t="shared" si="61"/>
        <v>9.539301366863594</v>
      </c>
      <c r="Y54" s="22">
        <f t="shared" si="62"/>
        <v>13.043608919519496</v>
      </c>
      <c r="Z54" s="22">
        <f t="shared" si="63"/>
        <v>16.666047516239516</v>
      </c>
      <c r="AA54" s="22">
        <f t="shared" si="64"/>
        <v>16.62087578399454</v>
      </c>
      <c r="AB54" s="22">
        <f t="shared" si="65"/>
        <v>15.60413632306316</v>
      </c>
      <c r="AC54" s="22">
        <f t="shared" si="66"/>
        <v>15.651370121212626</v>
      </c>
      <c r="AD54" s="22">
        <f t="shared" si="67"/>
        <v>16.513271084900566</v>
      </c>
      <c r="AE54" s="22">
        <f t="shared" si="68"/>
        <v>17.421056092428163</v>
      </c>
      <c r="AF54" s="22">
        <f t="shared" si="69"/>
        <v>17.136377673818405</v>
      </c>
      <c r="AG54" s="22">
        <f t="shared" si="70"/>
        <v>18.61717719022738</v>
      </c>
      <c r="AH54" s="22">
        <f t="shared" si="71"/>
        <v>16.131037313855686</v>
      </c>
      <c r="AI54" s="22">
        <f t="shared" si="72"/>
        <v>14.749269043585354</v>
      </c>
      <c r="AJ54" s="22">
        <f t="shared" si="73"/>
        <v>14.6294075558258</v>
      </c>
      <c r="AK54" s="22">
        <f t="shared" si="74"/>
        <v>13.754969813598398</v>
      </c>
      <c r="AL54" s="22">
        <f t="shared" si="75"/>
        <v>13.940842280532735</v>
      </c>
      <c r="AM54" s="22">
        <f t="shared" si="76"/>
        <v>13.469896237697586</v>
      </c>
      <c r="AN54" s="22">
        <f t="shared" si="77"/>
        <v>14.194333341348095</v>
      </c>
      <c r="AO54" s="22">
        <f t="shared" si="78"/>
        <v>15.059616120693537</v>
      </c>
      <c r="AP54" s="22">
        <f t="shared" si="79"/>
        <v>18.438862647255206</v>
      </c>
      <c r="AQ54" s="22">
        <f t="shared" si="80"/>
        <v>13.220796977297224</v>
      </c>
      <c r="AR54" s="22">
        <f t="shared" si="81"/>
        <v>12.33865496678684</v>
      </c>
      <c r="AS54" s="22">
        <f t="shared" si="82"/>
        <v>11.91712040864109</v>
      </c>
      <c r="AT54" s="22">
        <f t="shared" si="83"/>
        <v>10.72812516924817</v>
      </c>
      <c r="AU54" s="22">
        <f t="shared" si="84"/>
        <v>11.948744830758596</v>
      </c>
      <c r="AV54" s="22">
        <f t="shared" si="85"/>
        <v>16.4037907228049</v>
      </c>
      <c r="AW54" s="22">
        <f t="shared" si="86"/>
        <v>13.836469579177495</v>
      </c>
      <c r="AX54" s="22">
        <f t="shared" si="87"/>
        <v>11.864731972967604</v>
      </c>
      <c r="AY54" s="22">
        <f t="shared" si="88"/>
        <v>9.868600863356571</v>
      </c>
      <c r="AZ54" s="22">
        <f t="shared" si="89"/>
        <v>9.444512864700451</v>
      </c>
      <c r="BA54" s="22">
        <f t="shared" si="90"/>
        <v>10.593255311700876</v>
      </c>
      <c r="BB54" s="22">
        <f t="shared" si="91"/>
        <v>12.725598528938942</v>
      </c>
      <c r="BC54" s="22">
        <f t="shared" si="92"/>
        <v>10.987378395143146</v>
      </c>
      <c r="BD54" s="22">
        <f t="shared" si="93"/>
        <v>8.783521330945037</v>
      </c>
      <c r="BE54" s="22">
        <f t="shared" si="94"/>
        <v>7.836781989195469</v>
      </c>
      <c r="BF54" s="22">
        <f t="shared" si="95"/>
        <v>5.7932184019587</v>
      </c>
      <c r="BG54" s="22">
        <f t="shared" si="96"/>
        <v>5.139478737829601</v>
      </c>
      <c r="BH54" s="22">
        <f t="shared" si="97"/>
        <v>8.690783782613957</v>
      </c>
      <c r="BI54" s="22">
        <f t="shared" si="98"/>
        <v>9.839534465196493</v>
      </c>
      <c r="BJ54" s="22">
        <f t="shared" si="99"/>
        <v>8.72890297190694</v>
      </c>
      <c r="BK54" s="22">
        <f t="shared" si="100"/>
        <v>9.545105366860849</v>
      </c>
      <c r="BL54" s="22">
        <f t="shared" si="101"/>
        <v>8.06103344585468</v>
      </c>
      <c r="BM54" s="22">
        <f t="shared" si="102"/>
        <v>5.073369162429946</v>
      </c>
      <c r="BN54" s="22">
        <f t="shared" si="103"/>
        <v>3.5769164002836384</v>
      </c>
      <c r="BO54" s="22">
        <f t="shared" si="104"/>
        <v>2.510140708405748</v>
      </c>
      <c r="BP54" s="21">
        <f t="shared" si="105"/>
        <v>0</v>
      </c>
      <c r="BQ54" s="22">
        <f t="shared" si="106"/>
        <v>5.847570056368914</v>
      </c>
      <c r="BR54" s="23">
        <f t="shared" si="107"/>
        <v>7.070192276575817</v>
      </c>
    </row>
    <row r="55" spans="5:70" s="24" customFormat="1" ht="15" customHeight="1">
      <c r="E55" s="40" t="s">
        <v>266</v>
      </c>
      <c r="F55" s="57" t="s">
        <v>267</v>
      </c>
      <c r="G55" s="42">
        <v>33</v>
      </c>
      <c r="H55" s="43">
        <v>24</v>
      </c>
      <c r="I55" s="44">
        <v>21.68</v>
      </c>
      <c r="J55" s="42">
        <v>130</v>
      </c>
      <c r="K55" s="43">
        <v>37</v>
      </c>
      <c r="L55" s="44">
        <v>38.39</v>
      </c>
      <c r="M55" s="4">
        <v>27</v>
      </c>
      <c r="O55" s="37">
        <f t="shared" si="54"/>
        <v>33.40602222222222</v>
      </c>
      <c r="P55" s="38">
        <f t="shared" si="55"/>
        <v>130.62733055555557</v>
      </c>
      <c r="Q55" s="39">
        <f t="shared" si="56"/>
        <v>0.5830450777721705</v>
      </c>
      <c r="R55" s="39">
        <f t="shared" si="57"/>
        <v>2.2798770112854383</v>
      </c>
      <c r="T55" s="45" t="str">
        <f t="shared" si="58"/>
        <v>F70003</v>
      </c>
      <c r="U55" s="46" t="s">
        <v>163</v>
      </c>
      <c r="V55" s="47">
        <f t="shared" si="59"/>
        <v>12.541262707442476</v>
      </c>
      <c r="W55" s="49">
        <f t="shared" si="60"/>
        <v>9.690697240955755</v>
      </c>
      <c r="X55" s="49">
        <f t="shared" si="61"/>
        <v>7.80358662132445</v>
      </c>
      <c r="Y55" s="49">
        <f t="shared" si="62"/>
        <v>13.978695637420863</v>
      </c>
      <c r="Z55" s="49">
        <f t="shared" si="63"/>
        <v>18.29020206558311</v>
      </c>
      <c r="AA55" s="49">
        <f t="shared" si="64"/>
        <v>14.918909015313414</v>
      </c>
      <c r="AB55" s="49">
        <f t="shared" si="65"/>
        <v>12.97621222531263</v>
      </c>
      <c r="AC55" s="49">
        <f t="shared" si="66"/>
        <v>12.163084090247946</v>
      </c>
      <c r="AD55" s="49">
        <f t="shared" si="67"/>
        <v>11.975366094432792</v>
      </c>
      <c r="AE55" s="49">
        <f t="shared" si="68"/>
        <v>12.637162948444034</v>
      </c>
      <c r="AF55" s="49">
        <f t="shared" si="69"/>
        <v>11.946205081003969</v>
      </c>
      <c r="AG55" s="49">
        <f t="shared" si="70"/>
        <v>12.932097650942126</v>
      </c>
      <c r="AH55" s="49">
        <f t="shared" si="71"/>
        <v>15.913229494697658</v>
      </c>
      <c r="AI55" s="49">
        <f t="shared" si="72"/>
        <v>13.620540089288443</v>
      </c>
      <c r="AJ55" s="49">
        <f t="shared" si="73"/>
        <v>12.706105496456638</v>
      </c>
      <c r="AK55" s="49">
        <f t="shared" si="74"/>
        <v>11.355097556347598</v>
      </c>
      <c r="AL55" s="49">
        <f t="shared" si="75"/>
        <v>10.53025782973899</v>
      </c>
      <c r="AM55" s="49">
        <f t="shared" si="76"/>
        <v>9.653930115670612</v>
      </c>
      <c r="AN55" s="49">
        <f t="shared" si="77"/>
        <v>9.311244704543903</v>
      </c>
      <c r="AO55" s="49">
        <f t="shared" si="78"/>
        <v>9.91068618004524</v>
      </c>
      <c r="AP55" s="49">
        <f t="shared" si="79"/>
        <v>19.454343564546008</v>
      </c>
      <c r="AQ55" s="49">
        <f t="shared" si="80"/>
        <v>12.588429819395035</v>
      </c>
      <c r="AR55" s="49">
        <f t="shared" si="81"/>
        <v>11.13312650592528</v>
      </c>
      <c r="AS55" s="49">
        <f t="shared" si="82"/>
        <v>9.228353774555401</v>
      </c>
      <c r="AT55" s="49">
        <f t="shared" si="83"/>
        <v>6.846656469084069</v>
      </c>
      <c r="AU55" s="49">
        <f t="shared" si="84"/>
        <v>7.820130486481798</v>
      </c>
      <c r="AV55" s="49">
        <f t="shared" si="85"/>
        <v>17.952128138161324</v>
      </c>
      <c r="AW55" s="49">
        <f t="shared" si="86"/>
        <v>15.015441092549862</v>
      </c>
      <c r="AX55" s="49">
        <f t="shared" si="87"/>
        <v>12.566806270648206</v>
      </c>
      <c r="AY55" s="49">
        <f t="shared" si="88"/>
        <v>9.889471322356853</v>
      </c>
      <c r="AZ55" s="49">
        <f t="shared" si="89"/>
        <v>7.136358497463999</v>
      </c>
      <c r="BA55" s="49">
        <f t="shared" si="90"/>
        <v>5.855899101006545</v>
      </c>
      <c r="BB55" s="49">
        <f t="shared" si="91"/>
        <v>7.316829640002793</v>
      </c>
      <c r="BC55" s="49">
        <f t="shared" si="92"/>
        <v>12.321257098343366</v>
      </c>
      <c r="BD55" s="49">
        <f t="shared" si="93"/>
        <v>9.60538741050733</v>
      </c>
      <c r="BE55" s="49">
        <f t="shared" si="94"/>
        <v>7.801400128767986</v>
      </c>
      <c r="BF55" s="49">
        <f t="shared" si="95"/>
        <v>3.476817408260622</v>
      </c>
      <c r="BG55" s="49">
        <f t="shared" si="96"/>
        <v>2.1451897911492224</v>
      </c>
      <c r="BH55" s="49">
        <f t="shared" si="97"/>
        <v>3.2068015435809705</v>
      </c>
      <c r="BI55" s="49">
        <f t="shared" si="98"/>
        <v>4.049309712866527</v>
      </c>
      <c r="BJ55" s="49">
        <f t="shared" si="99"/>
        <v>3.4578571670537928</v>
      </c>
      <c r="BK55" s="49">
        <f t="shared" si="100"/>
        <v>11.532683326880505</v>
      </c>
      <c r="BL55" s="49">
        <f t="shared" si="101"/>
        <v>9.65347945363824</v>
      </c>
      <c r="BM55" s="49">
        <f t="shared" si="102"/>
        <v>8.807859404002155</v>
      </c>
      <c r="BN55" s="49">
        <f t="shared" si="103"/>
        <v>5.766244582598279</v>
      </c>
      <c r="BO55" s="49">
        <f t="shared" si="104"/>
        <v>5.56711111373631</v>
      </c>
      <c r="BP55" s="49">
        <f t="shared" si="105"/>
        <v>5.847570056368914</v>
      </c>
      <c r="BQ55" s="48">
        <f t="shared" si="106"/>
        <v>9.492039680480957E-05</v>
      </c>
      <c r="BR55" s="50">
        <f t="shared" si="107"/>
        <v>3.3446954455477518</v>
      </c>
    </row>
    <row r="56" spans="5:70" s="6" customFormat="1" ht="15" customHeight="1">
      <c r="E56" s="69" t="s">
        <v>268</v>
      </c>
      <c r="F56" s="7" t="s">
        <v>269</v>
      </c>
      <c r="G56" s="70">
        <v>33</v>
      </c>
      <c r="H56" s="71">
        <v>25</v>
      </c>
      <c r="I56" s="72">
        <v>25.42</v>
      </c>
      <c r="J56" s="70">
        <v>130</v>
      </c>
      <c r="K56" s="71">
        <v>35</v>
      </c>
      <c r="L56" s="72">
        <v>53.49</v>
      </c>
      <c r="M56" s="73">
        <v>123</v>
      </c>
      <c r="O56" s="14">
        <f t="shared" si="54"/>
        <v>33.42372777777778</v>
      </c>
      <c r="P56" s="15">
        <f t="shared" si="55"/>
        <v>130.59819166666668</v>
      </c>
      <c r="Q56" s="16">
        <f t="shared" si="56"/>
        <v>0.5833540980125098</v>
      </c>
      <c r="R56" s="16">
        <f t="shared" si="57"/>
        <v>2.279368441733954</v>
      </c>
      <c r="T56" s="74" t="str">
        <f t="shared" si="58"/>
        <v>F80012</v>
      </c>
      <c r="U56" s="75" t="s">
        <v>114</v>
      </c>
      <c r="V56" s="76">
        <f t="shared" si="59"/>
        <v>15.609100452031207</v>
      </c>
      <c r="W56" s="77">
        <f t="shared" si="60"/>
        <v>12.895372017126984</v>
      </c>
      <c r="X56" s="77">
        <f t="shared" si="61"/>
        <v>11.14201252981921</v>
      </c>
      <c r="Y56" s="77">
        <f t="shared" si="62"/>
        <v>17.236427698883862</v>
      </c>
      <c r="Z56" s="77">
        <f t="shared" si="63"/>
        <v>21.489777785603724</v>
      </c>
      <c r="AA56" s="77">
        <f t="shared" si="64"/>
        <v>18.191544893286952</v>
      </c>
      <c r="AB56" s="77">
        <f t="shared" si="65"/>
        <v>16.118951571340723</v>
      </c>
      <c r="AC56" s="77">
        <f t="shared" si="66"/>
        <v>15.079258483962697</v>
      </c>
      <c r="AD56" s="77">
        <f t="shared" si="67"/>
        <v>14.373543859550622</v>
      </c>
      <c r="AE56" s="77">
        <f t="shared" si="68"/>
        <v>14.826283651455388</v>
      </c>
      <c r="AF56" s="77">
        <f t="shared" si="69"/>
        <v>13.770381110200896</v>
      </c>
      <c r="AG56" s="77">
        <f t="shared" si="70"/>
        <v>13.883583636710231</v>
      </c>
      <c r="AH56" s="77">
        <f t="shared" si="71"/>
        <v>19.25678531243408</v>
      </c>
      <c r="AI56" s="77">
        <f t="shared" si="72"/>
        <v>16.950608083487346</v>
      </c>
      <c r="AJ56" s="77">
        <f t="shared" si="73"/>
        <v>15.97343174091925</v>
      </c>
      <c r="AK56" s="77">
        <f t="shared" si="74"/>
        <v>14.571620472401687</v>
      </c>
      <c r="AL56" s="77">
        <f t="shared" si="75"/>
        <v>13.522736075079374</v>
      </c>
      <c r="AM56" s="77">
        <f t="shared" si="76"/>
        <v>12.531947644938125</v>
      </c>
      <c r="AN56" s="77">
        <f t="shared" si="77"/>
        <v>11.578401192440328</v>
      </c>
      <c r="AO56" s="77">
        <f t="shared" si="78"/>
        <v>11.885728431449596</v>
      </c>
      <c r="AP56" s="77">
        <f t="shared" si="79"/>
        <v>22.73798590241808</v>
      </c>
      <c r="AQ56" s="77">
        <f t="shared" si="80"/>
        <v>15.9331075355408</v>
      </c>
      <c r="AR56" s="77">
        <f t="shared" si="81"/>
        <v>14.471022067616001</v>
      </c>
      <c r="AS56" s="77">
        <f t="shared" si="82"/>
        <v>12.440218276613093</v>
      </c>
      <c r="AT56" s="77">
        <f t="shared" si="83"/>
        <v>9.846001015129602</v>
      </c>
      <c r="AU56" s="77">
        <f t="shared" si="84"/>
        <v>10.656704519882393</v>
      </c>
      <c r="AV56" s="77">
        <f t="shared" si="85"/>
        <v>21.16091604341682</v>
      </c>
      <c r="AW56" s="77">
        <f t="shared" si="86"/>
        <v>18.252628359647378</v>
      </c>
      <c r="AX56" s="77">
        <f t="shared" si="87"/>
        <v>15.83632539471303</v>
      </c>
      <c r="AY56" s="77">
        <f t="shared" si="88"/>
        <v>13.191066394139725</v>
      </c>
      <c r="AZ56" s="77">
        <f t="shared" si="89"/>
        <v>10.44935776942811</v>
      </c>
      <c r="BA56" s="77">
        <f t="shared" si="90"/>
        <v>8.512894875891725</v>
      </c>
      <c r="BB56" s="77">
        <f t="shared" si="91"/>
        <v>9.161007252033361</v>
      </c>
      <c r="BC56" s="77">
        <f t="shared" si="92"/>
        <v>15.503678450760649</v>
      </c>
      <c r="BD56" s="77">
        <f t="shared" si="93"/>
        <v>12.810304712358128</v>
      </c>
      <c r="BE56" s="77">
        <f t="shared" si="94"/>
        <v>11.067385278992798</v>
      </c>
      <c r="BF56" s="77">
        <f t="shared" si="95"/>
        <v>6.787395171790182</v>
      </c>
      <c r="BG56" s="77">
        <f t="shared" si="96"/>
        <v>5.386712092699635</v>
      </c>
      <c r="BH56" s="77">
        <f t="shared" si="97"/>
        <v>5.596851607308267</v>
      </c>
      <c r="BI56" s="77">
        <f t="shared" si="98"/>
        <v>4.3156217031315975</v>
      </c>
      <c r="BJ56" s="77">
        <f t="shared" si="99"/>
        <v>2.396639989030327</v>
      </c>
      <c r="BK56" s="77">
        <f t="shared" si="100"/>
        <v>14.579801436358702</v>
      </c>
      <c r="BL56" s="77">
        <f t="shared" si="101"/>
        <v>12.728718321067467</v>
      </c>
      <c r="BM56" s="77">
        <f t="shared" si="102"/>
        <v>11.257766614770798</v>
      </c>
      <c r="BN56" s="77">
        <f t="shared" si="103"/>
        <v>8.400034074579745</v>
      </c>
      <c r="BO56" s="77">
        <f t="shared" si="104"/>
        <v>7.869118887854971</v>
      </c>
      <c r="BP56" s="77">
        <f t="shared" si="105"/>
        <v>7.070192276575817</v>
      </c>
      <c r="BQ56" s="77">
        <f t="shared" si="106"/>
        <v>3.3446954455477518</v>
      </c>
      <c r="BR56" s="78">
        <f t="shared" si="107"/>
        <v>0</v>
      </c>
    </row>
  </sheetData>
  <mergeCells count="4">
    <mergeCell ref="G6:I6"/>
    <mergeCell ref="J6:L6"/>
    <mergeCell ref="E6:E7"/>
    <mergeCell ref="F6:F7"/>
  </mergeCells>
  <printOptions horizontalCentered="1" verticalCentered="1"/>
  <pageMargins left="0.7874015748031497" right="0.7874015748031497" top="0.3937007874015748" bottom="0" header="0.5118110236220472" footer="0.5118110236220472"/>
  <pageSetup horizontalDpi="300" verticalDpi="300" orientation="portrait" paperSize="9" r:id="rId1"/>
  <colBreaks count="1" manualBreakCount="1">
    <brk id="13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3:BR56"/>
  <sheetViews>
    <sheetView view="pageBreakPreview" zoomScaleSheetLayoutView="100" workbookViewId="0" topLeftCell="D1">
      <selection activeCell="D58" sqref="D58"/>
    </sheetView>
  </sheetViews>
  <sheetFormatPr defaultColWidth="9.00390625" defaultRowHeight="13.5"/>
  <cols>
    <col min="1" max="3" width="1.625" style="0" customWidth="1"/>
    <col min="5" max="5" width="10.00390625" style="0" bestFit="1" customWidth="1"/>
    <col min="6" max="6" width="16.00390625" style="0" bestFit="1" customWidth="1"/>
    <col min="7" max="7" width="7.375" style="0" bestFit="1" customWidth="1"/>
    <col min="8" max="8" width="4.875" style="0" bestFit="1" customWidth="1"/>
    <col min="9" max="9" width="6.875" style="0" customWidth="1"/>
    <col min="10" max="10" width="6.75390625" style="0" customWidth="1"/>
    <col min="11" max="11" width="4.875" style="0" bestFit="1" customWidth="1"/>
    <col min="12" max="12" width="7.00390625" style="0" customWidth="1"/>
    <col min="13" max="13" width="6.25390625" style="0" bestFit="1" customWidth="1"/>
    <col min="14" max="14" width="2.375" style="0" hidden="1" customWidth="1"/>
    <col min="15" max="18" width="7.25390625" style="0" hidden="1" customWidth="1"/>
    <col min="19" max="19" width="2.375" style="0" hidden="1" customWidth="1"/>
    <col min="20" max="20" width="8.25390625" style="0" customWidth="1"/>
    <col min="21" max="21" width="17.125" style="0" customWidth="1"/>
    <col min="22" max="70" width="5.875" style="0" customWidth="1"/>
  </cols>
  <sheetData>
    <row r="1" ht="4.5" customHeight="1"/>
    <row r="2" ht="4.5" customHeight="1"/>
    <row r="3" spans="15:20" ht="13.5">
      <c r="O3" t="s">
        <v>14</v>
      </c>
      <c r="T3" s="83" t="s">
        <v>270</v>
      </c>
    </row>
    <row r="4" ht="13.5">
      <c r="T4" s="83" t="s">
        <v>273</v>
      </c>
    </row>
    <row r="5" spans="7:24" ht="13.5">
      <c r="G5" t="s">
        <v>5</v>
      </c>
      <c r="J5" t="s">
        <v>6</v>
      </c>
      <c r="O5" t="s">
        <v>16</v>
      </c>
      <c r="V5" s="1"/>
      <c r="W5" s="1"/>
      <c r="X5" s="1"/>
    </row>
    <row r="6" spans="5:70" ht="13.5">
      <c r="E6" s="2" t="s">
        <v>1</v>
      </c>
      <c r="F6" s="3" t="s">
        <v>0</v>
      </c>
      <c r="G6" s="100" t="s">
        <v>2</v>
      </c>
      <c r="H6" s="101"/>
      <c r="I6" s="102"/>
      <c r="J6" s="100" t="s">
        <v>3</v>
      </c>
      <c r="K6" s="101"/>
      <c r="L6" s="102"/>
      <c r="M6" s="5" t="s">
        <v>116</v>
      </c>
      <c r="T6" s="103" t="s">
        <v>271</v>
      </c>
      <c r="U6" s="103" t="s">
        <v>164</v>
      </c>
      <c r="V6" s="87"/>
      <c r="W6" s="86"/>
      <c r="X6" s="86"/>
      <c r="Y6" s="86"/>
      <c r="Z6" s="86"/>
      <c r="AA6" s="86"/>
      <c r="AB6" s="86"/>
      <c r="AC6" s="86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5"/>
    </row>
    <row r="7" spans="5:70" s="24" customFormat="1" ht="19.5" customHeight="1">
      <c r="E7" s="25"/>
      <c r="F7" s="26"/>
      <c r="G7" s="25" t="s">
        <v>7</v>
      </c>
      <c r="H7" s="27" t="s">
        <v>8</v>
      </c>
      <c r="I7" s="28" t="s">
        <v>9</v>
      </c>
      <c r="J7" s="25" t="s">
        <v>7</v>
      </c>
      <c r="K7" s="27" t="s">
        <v>8</v>
      </c>
      <c r="L7" s="28" t="s">
        <v>9</v>
      </c>
      <c r="M7" s="29" t="s">
        <v>115</v>
      </c>
      <c r="N7" s="24" t="s">
        <v>15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15</v>
      </c>
      <c r="T7" s="104"/>
      <c r="U7" s="104"/>
      <c r="V7" s="88" t="str">
        <f>E8</f>
        <v>TO0068</v>
      </c>
      <c r="W7" s="89" t="str">
        <f>E9</f>
        <v>LD1002</v>
      </c>
      <c r="X7" s="89" t="str">
        <f>E10</f>
        <v>LD2002</v>
      </c>
      <c r="Y7" s="89" t="str">
        <f>E11</f>
        <v>LD3002</v>
      </c>
      <c r="Z7" s="89" t="str">
        <f>E12</f>
        <v>LD4004</v>
      </c>
      <c r="AA7" s="90" t="str">
        <f>E13</f>
        <v>A10077</v>
      </c>
      <c r="AB7" s="90" t="str">
        <f>E14</f>
        <v>A20073</v>
      </c>
      <c r="AC7" s="90" t="str">
        <f>E15</f>
        <v>A30064</v>
      </c>
      <c r="AD7" s="91" t="str">
        <f>E16</f>
        <v>A40062</v>
      </c>
      <c r="AE7" s="91" t="str">
        <f>E17</f>
        <v>A50059</v>
      </c>
      <c r="AF7" s="91" t="str">
        <f>E18</f>
        <v>A60012</v>
      </c>
      <c r="AG7" s="91" t="str">
        <f>E19</f>
        <v>A70021</v>
      </c>
      <c r="AH7" s="91" t="str">
        <f>E20</f>
        <v>B10007</v>
      </c>
      <c r="AI7" s="91" t="str">
        <f>E21</f>
        <v>B20013</v>
      </c>
      <c r="AJ7" s="91" t="str">
        <f>E22</f>
        <v>B30021</v>
      </c>
      <c r="AK7" s="91" t="str">
        <f>E23</f>
        <v>B40007</v>
      </c>
      <c r="AL7" s="91" t="str">
        <f>E24</f>
        <v>B50007</v>
      </c>
      <c r="AM7" s="91" t="str">
        <f>E25</f>
        <v>B60003</v>
      </c>
      <c r="AN7" s="91" t="str">
        <f>E26</f>
        <v>B70002</v>
      </c>
      <c r="AO7" s="91" t="str">
        <f>E27</f>
        <v>B80002</v>
      </c>
      <c r="AP7" s="91" t="str">
        <f>E28</f>
        <v>C10007</v>
      </c>
      <c r="AQ7" s="91" t="str">
        <f>E29</f>
        <v>C20003</v>
      </c>
      <c r="AR7" s="91" t="str">
        <f>E30</f>
        <v>C30002</v>
      </c>
      <c r="AS7" s="91" t="str">
        <f>E31</f>
        <v>C40002</v>
      </c>
      <c r="AT7" s="91" t="str">
        <f>E32</f>
        <v>C50002</v>
      </c>
      <c r="AU7" s="91" t="str">
        <f>E33</f>
        <v>C60001</v>
      </c>
      <c r="AV7" s="91" t="str">
        <f>E34</f>
        <v>D10004</v>
      </c>
      <c r="AW7" s="91" t="str">
        <f>E35</f>
        <v>D20016</v>
      </c>
      <c r="AX7" s="91" t="str">
        <f>E36</f>
        <v>D30002</v>
      </c>
      <c r="AY7" s="91" t="str">
        <f>E37</f>
        <v>D40002</v>
      </c>
      <c r="AZ7" s="91" t="str">
        <f>E38</f>
        <v>D50002</v>
      </c>
      <c r="BA7" s="91" t="str">
        <f>E39</f>
        <v>D60001</v>
      </c>
      <c r="BB7" s="91" t="str">
        <f>E40</f>
        <v>D70001</v>
      </c>
      <c r="BC7" s="91" t="str">
        <f>E41</f>
        <v>E10006</v>
      </c>
      <c r="BD7" s="91" t="str">
        <f>E42</f>
        <v>E20002</v>
      </c>
      <c r="BE7" s="91" t="str">
        <f>E43</f>
        <v>E30002</v>
      </c>
      <c r="BF7" s="91" t="str">
        <f>E44</f>
        <v>E40003</v>
      </c>
      <c r="BG7" s="91" t="str">
        <f>E45</f>
        <v>E50003</v>
      </c>
      <c r="BH7" s="91" t="str">
        <f>E46</f>
        <v>E60001</v>
      </c>
      <c r="BI7" s="91" t="str">
        <f>E47</f>
        <v>E70001</v>
      </c>
      <c r="BJ7" s="91" t="str">
        <f>E48</f>
        <v>E80002</v>
      </c>
      <c r="BK7" s="91" t="str">
        <f>E49</f>
        <v>F10012</v>
      </c>
      <c r="BL7" s="91" t="str">
        <f>E50</f>
        <v>F20004</v>
      </c>
      <c r="BM7" s="91" t="str">
        <f>E51</f>
        <v>F30006</v>
      </c>
      <c r="BN7" s="90" t="str">
        <f>E52</f>
        <v>F40004</v>
      </c>
      <c r="BO7" s="90" t="str">
        <f>E53</f>
        <v>F50012</v>
      </c>
      <c r="BP7" s="90" t="str">
        <f>E54</f>
        <v>F60006</v>
      </c>
      <c r="BQ7" s="90" t="str">
        <f>E55</f>
        <v>F70003</v>
      </c>
      <c r="BR7" s="92" t="str">
        <f>E56</f>
        <v>F80012</v>
      </c>
    </row>
    <row r="8" spans="5:70" s="6" customFormat="1" ht="24.75" customHeight="1">
      <c r="E8" s="58" t="s">
        <v>65</v>
      </c>
      <c r="F8" s="59" t="s">
        <v>4</v>
      </c>
      <c r="G8" s="60">
        <v>33</v>
      </c>
      <c r="H8" s="61">
        <v>18</v>
      </c>
      <c r="I8" s="62">
        <v>21.69</v>
      </c>
      <c r="J8" s="60">
        <v>130</v>
      </c>
      <c r="K8" s="61">
        <v>41</v>
      </c>
      <c r="L8" s="62">
        <v>23.39</v>
      </c>
      <c r="M8" s="65">
        <v>684</v>
      </c>
      <c r="O8" s="14">
        <f aca="true" t="shared" si="0" ref="O8:O51">G8+(H8/60)+(I8/3600)</f>
        <v>33.306025</v>
      </c>
      <c r="P8" s="15">
        <f>J8+(K8/60)+(L8/3600)</f>
        <v>130.68983055555555</v>
      </c>
      <c r="Q8" s="16">
        <f>(O8/360)*2*PI()</f>
        <v>0.5812997970015443</v>
      </c>
      <c r="R8" s="16">
        <f>(P8/360)*2*PI()</f>
        <v>2.2809678420679345</v>
      </c>
      <c r="T8" s="64" t="str">
        <f>E8</f>
        <v>TO0068</v>
      </c>
      <c r="U8" s="65" t="s">
        <v>117</v>
      </c>
      <c r="V8" s="66">
        <f aca="true" t="shared" si="1" ref="V8:V56">6370*ACOS(SIN($Q$8)*SIN($Q8)+COS($Q$8)*COS($Q8)*COS($R$8-$R8))</f>
        <v>9.492039680480957E-05</v>
      </c>
      <c r="W8" s="67">
        <f aca="true" t="shared" si="2" ref="W8:W39">6370*ACOS(SIN($Q$9)*SIN($Q8)+COS($Q$9)*COS($Q8)*COS($R$9-$R8))</f>
        <v>3.1595948991287615</v>
      </c>
      <c r="X8" s="67">
        <f aca="true" t="shared" si="3" ref="X8:X39">6370*ACOS(SIN($Q$10)*SIN($Q8)+COS($Q$10)*COS($Q8)*COS($R$10-$R8))</f>
        <v>6.074970705175837</v>
      </c>
      <c r="Y8" s="67">
        <f aca="true" t="shared" si="4" ref="Y8:Y39">6370*ACOS(SIN($Q$11)*SIN($Q8)+COS($Q$11)*COS($Q8)*COS($R$11-$R8))</f>
        <v>9.367569908441038</v>
      </c>
      <c r="Z8" s="67">
        <f aca="true" t="shared" si="5" ref="Z8:Z39">6370*ACOS(SIN($Q$12)*SIN($Q8)+COS($Q$12)*COS($Q8)*COS($R$12-$R8))</f>
        <v>12.886434012851954</v>
      </c>
      <c r="AA8" s="67">
        <f aca="true" t="shared" si="6" ref="AA8:AA39">6370*ACOS(SIN($Q$13)*SIN($Q8)+COS($Q$13)*COS($Q8)*COS($R$13-$R8))</f>
        <v>3.938211826357374</v>
      </c>
      <c r="AB8" s="67">
        <f aca="true" t="shared" si="7" ref="AB8:AB13">6370*ACOS(SIN($Q$14)*SIN($Q8)+COS($Q$14)*COS($Q8)*COS($R$14-$R8))</f>
        <v>0.9813086857994069</v>
      </c>
      <c r="AC8" s="67">
        <f aca="true" t="shared" si="8" ref="AC8:AC39">6370*ACOS(SIN($Q$15)*SIN($Q8)+COS($Q$15)*COS($Q8)*COS($R$15-$R8))</f>
        <v>1.475607073460825</v>
      </c>
      <c r="AD8" s="67">
        <f aca="true" t="shared" si="9" ref="AD8:AD39">6370*ACOS(SIN($Q$16)*SIN($Q8)+COS($Q$16)*COS($Q8)*COS($R$16-$R8))</f>
        <v>4.9540331358087775</v>
      </c>
      <c r="AE8" s="67">
        <f aca="true" t="shared" si="10" ref="AE8:AE39">6370*ACOS(SIN($Q$17)*SIN($Q8)+COS($Q$17)*COS($Q8)*COS($R$17-$R8))</f>
        <v>6.150506604197021</v>
      </c>
      <c r="AF8" s="67">
        <f aca="true" t="shared" si="11" ref="AF8:AF39">6370*ACOS(SIN($Q$18)*SIN($Q8)+COS($Q$18)*COS($Q8)*COS($R$18-$R8))</f>
        <v>7.808836382430129</v>
      </c>
      <c r="AG8" s="67">
        <f aca="true" t="shared" si="12" ref="AG8:AG39">6370*ACOS(SIN($Q$19)*SIN($Q8)+COS($Q$19)*COS($Q8)*COS($R$19-$R8))</f>
        <v>11.592020185275949</v>
      </c>
      <c r="AH8" s="67">
        <f aca="true" t="shared" si="13" ref="AH8:AH39">6370*ACOS(SIN($Q$20)*SIN($Q8)+COS($Q$20)*COS($Q8)*COS($R$20-$R8))</f>
        <v>7.621766099903617</v>
      </c>
      <c r="AI8" s="67">
        <f aca="true" t="shared" si="14" ref="AI8:AI39">6370*ACOS(SIN($Q$21)*SIN($Q8)+COS($Q$21)*COS($Q8)*COS($R$21-$R8))</f>
        <v>4.747153276319642</v>
      </c>
      <c r="AJ8" s="67">
        <f aca="true" t="shared" si="15" ref="AJ8:AJ39">6370*ACOS(SIN($Q$22)*SIN($Q8)+COS($Q$22)*COS($Q8)*COS($R$22-$R8))</f>
        <v>2.7505213919813842</v>
      </c>
      <c r="AK8" s="67">
        <f aca="true" t="shared" si="16" ref="AK8:AK39">6370*ACOS(SIN($Q$23)*SIN($Q8)+COS($Q$23)*COS($Q8)*COS($R$23-$R8))</f>
        <v>2.0904282058699186</v>
      </c>
      <c r="AL8" s="67">
        <f aca="true" t="shared" si="17" ref="AL8:AL39">6370*ACOS(SIN($Q$24)*SIN($Q8)+COS($Q$24)*COS($Q8)*COS($R$24-$R8))</f>
        <v>2.164284211715608</v>
      </c>
      <c r="AM8" s="67">
        <f aca="true" t="shared" si="18" ref="AM8:AM39">6370*ACOS(SIN($Q$25)*SIN($Q8)+COS($Q$25)*COS($Q8)*COS($R$25-$R8))</f>
        <v>3.364998288649692</v>
      </c>
      <c r="AN8" s="67">
        <f aca="true" t="shared" si="19" ref="AN8:AN39">6370*ACOS(SIN($Q$26)*SIN($Q8)+COS($Q$26)*COS($Q8)*COS($R$26-$R8))</f>
        <v>6.167851606729464</v>
      </c>
      <c r="AO8" s="67">
        <f aca="true" t="shared" si="20" ref="AO8:AO39">6370*ACOS(SIN($Q$27)*SIN($Q8)+COS($Q$27)*COS($Q8)*COS($R$27-$R8))</f>
        <v>7.188832066729185</v>
      </c>
      <c r="AP8" s="67">
        <f aca="true" t="shared" si="21" ref="AP8:AP39">6370*ACOS(SIN($Q$28)*SIN($Q8)+COS($Q$28)*COS($Q8)*COS($R$28-$R8))</f>
        <v>12.344463790588495</v>
      </c>
      <c r="AQ8" s="67">
        <f aca="true" t="shared" si="22" ref="AQ8:AQ39">6370*ACOS(SIN($Q$29)*SIN($Q8)+COS($Q$29)*COS($Q8)*COS($R$29-$R8))</f>
        <v>5.773704701663435</v>
      </c>
      <c r="AR8" s="67">
        <f aca="true" t="shared" si="23" ref="AR8:AR39">6370*ACOS(SIN($Q$30)*SIN($Q8)+COS($Q$30)*COS($Q8)*COS($R$30-$R8))</f>
        <v>4.76036776772011</v>
      </c>
      <c r="AS8" s="67">
        <f aca="true" t="shared" si="24" ref="AS8:AS39">6370*ACOS(SIN($Q$31)*SIN($Q8)+COS($Q$31)*COS($Q8)*COS($R$31-$R8))</f>
        <v>3.5972822630981027</v>
      </c>
      <c r="AT8" s="67">
        <f aca="true" t="shared" si="25" ref="AT8:AT39">6370*ACOS(SIN($Q$32)*SIN($Q8)+COS($Q$32)*COS($Q8)*COS($R$32-$R8))</f>
        <v>5.764907110376784</v>
      </c>
      <c r="AU8" s="67">
        <f aca="true" t="shared" si="26" ref="AU8:AU39">6370*ACOS(SIN($Q$33)*SIN($Q8)+COS($Q$33)*COS($Q8)*COS($R$33-$R8))</f>
        <v>5.130755940694236</v>
      </c>
      <c r="AV8" s="67">
        <f aca="true" t="shared" si="27" ref="AV8:AV39">6370*ACOS(SIN($Q$34)*SIN($Q8)+COS($Q$34)*COS($Q8)*COS($R$34-$R8))</f>
        <v>12.517371980245187</v>
      </c>
      <c r="AW8" s="67">
        <f aca="true" t="shared" si="28" ref="AW8:AW39">6370*ACOS(SIN($Q$35)*SIN($Q8)+COS($Q$35)*COS($Q8)*COS($R$35-$R8))</f>
        <v>10.23904318585992</v>
      </c>
      <c r="AX8" s="67">
        <f aca="true" t="shared" si="29" ref="AX8:AX39">6370*ACOS(SIN($Q$36)*SIN($Q8)+COS($Q$36)*COS($Q8)*COS($R$36-$R8))</f>
        <v>8.59578682403222</v>
      </c>
      <c r="AY8" s="67">
        <f aca="true" t="shared" si="30" ref="AY8:AY39">6370*ACOS(SIN($Q$37)*SIN($Q8)+COS($Q$37)*COS($Q8)*COS($R$37-$R8))</f>
        <v>7.548897795467018</v>
      </c>
      <c r="AZ8" s="67">
        <f aca="true" t="shared" si="31" ref="AZ8:AZ39">6370*ACOS(SIN($Q$38)*SIN($Q8)+COS($Q$38)*COS($Q8)*COS($R$38-$R8))</f>
        <v>6.070014196518234</v>
      </c>
      <c r="BA8" s="67">
        <f aca="true" t="shared" si="32" ref="BA8:BA39">6370*ACOS(SIN($Q$39)*SIN($Q8)+COS($Q$39)*COS($Q8)*COS($R$39-$R8))</f>
        <v>7.32345786895803</v>
      </c>
      <c r="BB8" s="67">
        <f aca="true" t="shared" si="33" ref="BB8:BB39">6370*ACOS(SIN($Q$40)*SIN($Q8)+COS($Q$40)*COS($Q8)*COS($R$40-$R8))</f>
        <v>8.447802210233347</v>
      </c>
      <c r="BC8" s="67">
        <f aca="true" t="shared" si="34" ref="BC8:BC39">6370*ACOS(SIN($Q$41)*SIN($Q8)+COS($Q$41)*COS($Q8)*COS($R$41-$R8))</f>
        <v>9.82269822326105</v>
      </c>
      <c r="BD8" s="67">
        <f aca="true" t="shared" si="35" ref="BD8:BD39">6370*ACOS(SIN($Q$42)*SIN($Q8)+COS($Q$42)*COS($Q8)*COS($R$42-$R8))</f>
        <v>9.00331268092367</v>
      </c>
      <c r="BE8" s="67">
        <f aca="true" t="shared" si="36" ref="BE8:BE39">6370*ACOS(SIN($Q$43)*SIN($Q8)+COS($Q$43)*COS($Q8)*COS($R$43-$R8))</f>
        <v>8.424731083148204</v>
      </c>
      <c r="BF8" s="67">
        <f aca="true" t="shared" si="37" ref="BF8:BF39">6370*ACOS(SIN($Q$44)*SIN($Q8)+COS($Q$44)*COS($Q8)*COS($R$44-$R8))</f>
        <v>10.024231095531274</v>
      </c>
      <c r="BG8" s="67">
        <f aca="true" t="shared" si="38" ref="BG8:BG39">6370*ACOS(SIN($Q$45)*SIN($Q8)+COS($Q$45)*COS($Q8)*COS($R$45-$R8))</f>
        <v>11.25615929880932</v>
      </c>
      <c r="BH8" s="67">
        <f aca="true" t="shared" si="39" ref="BH8:BH39">6370*ACOS(SIN($Q$46)*SIN($Q8)+COS($Q$46)*COS($Q8)*COS($R$46-$R8))</f>
        <v>10.136138289794093</v>
      </c>
      <c r="BI8" s="67">
        <f aca="true" t="shared" si="40" ref="BI8:BI39">6370*ACOS(SIN($Q$47)*SIN($Q8)+COS($Q$47)*COS($Q8)*COS($R$47-$R8))</f>
        <v>12.697704528015192</v>
      </c>
      <c r="BJ8" s="67">
        <f aca="true" t="shared" si="41" ref="BJ8:BJ39">6370*ACOS(SIN($Q$48)*SIN($Q8)+COS($Q$48)*COS($Q8)*COS($R$48-$R8))</f>
        <v>14.224352805803184</v>
      </c>
      <c r="BK8" s="67">
        <f aca="true" t="shared" si="42" ref="BK8:BK39">6370*ACOS(SIN($Q$49)*SIN($Q8)+COS($Q$49)*COS($Q8)*COS($R$49-$R8))</f>
        <v>10.953839151444292</v>
      </c>
      <c r="BL8" s="67">
        <f aca="true" t="shared" si="43" ref="BL8:BL39">6370*ACOS(SIN($Q$50)*SIN($Q8)+COS($Q$50)*COS($Q8)*COS($R$50-$R8))</f>
        <v>10.259080707513482</v>
      </c>
      <c r="BM8" s="67">
        <f aca="true" t="shared" si="44" ref="BM8:BM39">6370*ACOS(SIN($Q$51)*SIN($Q8)+COS($Q$51)*COS($Q8)*COS($R$51-$R8))</f>
        <v>13.500756646326693</v>
      </c>
      <c r="BN8" s="67">
        <f aca="true" t="shared" si="45" ref="BN8:BN39">6370*ACOS(SIN($Q$52)*SIN($Q8)+COS($Q$52)*COS($Q8)*COS($R$52-$R8))</f>
        <v>12.24737461968298</v>
      </c>
      <c r="BO8" s="67">
        <f aca="true" t="shared" si="46" ref="BO8:BO39">6370*ACOS(SIN($Q$53)*SIN($Q8)+COS($Q$53)*COS($Q8)*COS($R$53-$R8))</f>
        <v>13.209888403905136</v>
      </c>
      <c r="BP8" s="67">
        <f aca="true" t="shared" si="47" ref="BP8:BP39">6370*ACOS(SIN($Q$54)*SIN($Q8)+COS($Q$54)*COS($Q8)*COS($R$54-$R8))</f>
        <v>15.513168584252844</v>
      </c>
      <c r="BQ8" s="67">
        <f aca="true" t="shared" si="48" ref="BQ8:BQ39">6370*ACOS(SIN($Q$55)*SIN($Q8)+COS($Q$55)*COS($Q8)*COS($R$55-$R8))</f>
        <v>12.541262707442476</v>
      </c>
      <c r="BR8" s="68">
        <f aca="true" t="shared" si="49" ref="BR8:BR39">6370*ACOS(SIN($Q$56)*SIN($Q8)+COS($Q$56)*COS($Q8)*COS($R$56-$R8))</f>
        <v>15.609100452031207</v>
      </c>
    </row>
    <row r="9" spans="5:70" s="24" customFormat="1" ht="24.75" customHeight="1">
      <c r="E9" s="40" t="s">
        <v>66</v>
      </c>
      <c r="F9" s="41" t="s">
        <v>61</v>
      </c>
      <c r="G9" s="42">
        <v>33</v>
      </c>
      <c r="H9" s="43">
        <v>20</v>
      </c>
      <c r="I9" s="44">
        <v>3.56</v>
      </c>
      <c r="J9" s="42">
        <v>130</v>
      </c>
      <c r="K9" s="43">
        <v>41</v>
      </c>
      <c r="L9" s="44">
        <v>12.05</v>
      </c>
      <c r="M9" s="46">
        <v>17</v>
      </c>
      <c r="O9" s="37">
        <f t="shared" si="0"/>
        <v>33.33432222222223</v>
      </c>
      <c r="P9" s="38">
        <f aca="true" t="shared" si="50" ref="P9:P51">J9+(K9/60)+(L9/3600)</f>
        <v>130.68668055555557</v>
      </c>
      <c r="Q9" s="39">
        <f aca="true" t="shared" si="51" ref="Q9:Q51">(O9/360)*2*PI()</f>
        <v>0.5817936766984908</v>
      </c>
      <c r="R9" s="39">
        <f aca="true" t="shared" si="52" ref="R9:R51">(P9/360)*2*PI()</f>
        <v>2.280912864196497</v>
      </c>
      <c r="T9" s="45" t="str">
        <f aca="true" t="shared" si="53" ref="T9:T56">E9</f>
        <v>LD1002</v>
      </c>
      <c r="U9" s="46" t="s">
        <v>118</v>
      </c>
      <c r="V9" s="47">
        <f t="shared" si="1"/>
        <v>3.1595948991287615</v>
      </c>
      <c r="W9" s="48">
        <f t="shared" si="2"/>
        <v>0</v>
      </c>
      <c r="X9" s="49">
        <f t="shared" si="3"/>
        <v>2.9606137133132493</v>
      </c>
      <c r="Y9" s="49">
        <f t="shared" si="4"/>
        <v>8.016520710916657</v>
      </c>
      <c r="Z9" s="49">
        <f t="shared" si="5"/>
        <v>12.159539590677959</v>
      </c>
      <c r="AA9" s="49">
        <f t="shared" si="6"/>
        <v>5.382106848231725</v>
      </c>
      <c r="AB9" s="49">
        <f t="shared" si="7"/>
        <v>3.3423352135225226</v>
      </c>
      <c r="AC9" s="49">
        <f t="shared" si="8"/>
        <v>3.581541500768508</v>
      </c>
      <c r="AD9" s="49">
        <f t="shared" si="9"/>
        <v>6.069054245239355</v>
      </c>
      <c r="AE9" s="49">
        <f t="shared" si="10"/>
        <v>7.339526480059197</v>
      </c>
      <c r="AF9" s="49">
        <f t="shared" si="11"/>
        <v>8.400699041527403</v>
      </c>
      <c r="AG9" s="49">
        <f t="shared" si="12"/>
        <v>11.848978072828753</v>
      </c>
      <c r="AH9" s="49">
        <f t="shared" si="13"/>
        <v>7.683541766985169</v>
      </c>
      <c r="AI9" s="49">
        <f t="shared" si="14"/>
        <v>4.744322984290779</v>
      </c>
      <c r="AJ9" s="49">
        <f t="shared" si="15"/>
        <v>3.1914223750130466</v>
      </c>
      <c r="AK9" s="49">
        <f t="shared" si="16"/>
        <v>1.6784598043070265</v>
      </c>
      <c r="AL9" s="49">
        <f t="shared" si="17"/>
        <v>2.1229786213657698</v>
      </c>
      <c r="AM9" s="49">
        <f t="shared" si="18"/>
        <v>2.7084708845464522</v>
      </c>
      <c r="AN9" s="49">
        <f t="shared" si="19"/>
        <v>5.761600209112176</v>
      </c>
      <c r="AO9" s="49">
        <f t="shared" si="20"/>
        <v>7.0288494307511655</v>
      </c>
      <c r="AP9" s="49">
        <f t="shared" si="21"/>
        <v>12.232385726058697</v>
      </c>
      <c r="AQ9" s="49">
        <f t="shared" si="22"/>
        <v>4.728497611959595</v>
      </c>
      <c r="AR9" s="49">
        <f t="shared" si="23"/>
        <v>3.0872642001002015</v>
      </c>
      <c r="AS9" s="49">
        <f t="shared" si="24"/>
        <v>0.46665888755995644</v>
      </c>
      <c r="AT9" s="49">
        <f t="shared" si="25"/>
        <v>3.362192215074007</v>
      </c>
      <c r="AU9" s="49">
        <f t="shared" si="26"/>
        <v>3.394929215564204</v>
      </c>
      <c r="AV9" s="49">
        <f t="shared" si="27"/>
        <v>11.776353228131962</v>
      </c>
      <c r="AW9" s="49">
        <f t="shared" si="28"/>
        <v>9.057469858540284</v>
      </c>
      <c r="AX9" s="49">
        <f t="shared" si="29"/>
        <v>6.888861246087378</v>
      </c>
      <c r="AY9" s="49">
        <f t="shared" si="30"/>
        <v>5.057226750355001</v>
      </c>
      <c r="AZ9" s="49">
        <f t="shared" si="31"/>
        <v>2.916105506098221</v>
      </c>
      <c r="BA9" s="49">
        <f t="shared" si="32"/>
        <v>5.21900409649928</v>
      </c>
      <c r="BB9" s="49">
        <f t="shared" si="33"/>
        <v>7.203259007799456</v>
      </c>
      <c r="BC9" s="49">
        <f t="shared" si="34"/>
        <v>7.829965716141509</v>
      </c>
      <c r="BD9" s="49">
        <f t="shared" si="35"/>
        <v>6.3685143600436245</v>
      </c>
      <c r="BE9" s="49">
        <f t="shared" si="36"/>
        <v>5.443045854571404</v>
      </c>
      <c r="BF9" s="49">
        <f t="shared" si="37"/>
        <v>6.93377686330277</v>
      </c>
      <c r="BG9" s="49">
        <f t="shared" si="38"/>
        <v>8.225028266728229</v>
      </c>
      <c r="BH9" s="49">
        <f t="shared" si="39"/>
        <v>7.682756858695607</v>
      </c>
      <c r="BI9" s="49">
        <f t="shared" si="40"/>
        <v>10.505782176659146</v>
      </c>
      <c r="BJ9" s="49">
        <f t="shared" si="41"/>
        <v>11.784947501181396</v>
      </c>
      <c r="BK9" s="49">
        <f t="shared" si="42"/>
        <v>8.604277493680781</v>
      </c>
      <c r="BL9" s="49">
        <f t="shared" si="43"/>
        <v>7.567638746639089</v>
      </c>
      <c r="BM9" s="49">
        <f t="shared" si="44"/>
        <v>10.521577212212183</v>
      </c>
      <c r="BN9" s="49">
        <f t="shared" si="45"/>
        <v>9.101676865953646</v>
      </c>
      <c r="BO9" s="49">
        <f t="shared" si="46"/>
        <v>10.054433639169249</v>
      </c>
      <c r="BP9" s="49">
        <f t="shared" si="47"/>
        <v>12.354819285307176</v>
      </c>
      <c r="BQ9" s="49">
        <f t="shared" si="48"/>
        <v>9.690697240955755</v>
      </c>
      <c r="BR9" s="50">
        <f t="shared" si="49"/>
        <v>12.895372017126984</v>
      </c>
    </row>
    <row r="10" spans="5:70" s="6" customFormat="1" ht="24.75" customHeight="1">
      <c r="E10" s="8" t="s">
        <v>67</v>
      </c>
      <c r="F10" s="9" t="s">
        <v>62</v>
      </c>
      <c r="G10" s="10">
        <v>33</v>
      </c>
      <c r="H10" s="11">
        <v>21</v>
      </c>
      <c r="I10" s="12">
        <v>38.34</v>
      </c>
      <c r="J10" s="10">
        <v>130</v>
      </c>
      <c r="K10" s="11">
        <v>41</v>
      </c>
      <c r="L10" s="12">
        <v>29.28</v>
      </c>
      <c r="M10" s="13">
        <v>15</v>
      </c>
      <c r="O10" s="14">
        <f t="shared" si="0"/>
        <v>33.36065</v>
      </c>
      <c r="P10" s="15">
        <f t="shared" si="50"/>
        <v>130.69146666666668</v>
      </c>
      <c r="Q10" s="16">
        <f t="shared" si="51"/>
        <v>0.5822531831054463</v>
      </c>
      <c r="R10" s="16">
        <f t="shared" si="52"/>
        <v>2.280996397593752</v>
      </c>
      <c r="T10" s="17" t="str">
        <f t="shared" si="53"/>
        <v>LD2002</v>
      </c>
      <c r="U10" s="13" t="s">
        <v>119</v>
      </c>
      <c r="V10" s="20">
        <f t="shared" si="1"/>
        <v>6.074970705175837</v>
      </c>
      <c r="W10" s="22">
        <f t="shared" si="2"/>
        <v>2.9606137133132493</v>
      </c>
      <c r="X10" s="21">
        <f t="shared" si="3"/>
        <v>0</v>
      </c>
      <c r="Y10" s="22">
        <f t="shared" si="4"/>
        <v>7.05134284054796</v>
      </c>
      <c r="Z10" s="22">
        <f t="shared" si="5"/>
        <v>11.484158025534333</v>
      </c>
      <c r="AA10" s="22">
        <f t="shared" si="6"/>
        <v>7.3132018812684985</v>
      </c>
      <c r="AB10" s="22">
        <f t="shared" si="7"/>
        <v>6.074413335190529</v>
      </c>
      <c r="AC10" s="22">
        <f t="shared" si="8"/>
        <v>6.5159039563733145</v>
      </c>
      <c r="AD10" s="22">
        <f t="shared" si="9"/>
        <v>8.538516995996002</v>
      </c>
      <c r="AE10" s="22">
        <f t="shared" si="10"/>
        <v>9.745281456024408</v>
      </c>
      <c r="AF10" s="22">
        <f t="shared" si="11"/>
        <v>10.406030341899665</v>
      </c>
      <c r="AG10" s="22">
        <f t="shared" si="12"/>
        <v>13.425388377809963</v>
      </c>
      <c r="AH10" s="22">
        <f t="shared" si="13"/>
        <v>8.18870010383569</v>
      </c>
      <c r="AI10" s="22">
        <f t="shared" si="14"/>
        <v>5.825846518677416</v>
      </c>
      <c r="AJ10" s="22">
        <f t="shared" si="15"/>
        <v>5.182193006805999</v>
      </c>
      <c r="AK10" s="22">
        <f t="shared" si="16"/>
        <v>4.21843358006279</v>
      </c>
      <c r="AL10" s="22">
        <f t="shared" si="17"/>
        <v>4.925205922725793</v>
      </c>
      <c r="AM10" s="22">
        <f t="shared" si="18"/>
        <v>5.017405676175404</v>
      </c>
      <c r="AN10" s="22">
        <f t="shared" si="19"/>
        <v>7.400944912880368</v>
      </c>
      <c r="AO10" s="22">
        <f t="shared" si="20"/>
        <v>8.663730368082811</v>
      </c>
      <c r="AP10" s="22">
        <f t="shared" si="21"/>
        <v>12.148533172780748</v>
      </c>
      <c r="AQ10" s="22">
        <f t="shared" si="22"/>
        <v>4.845063542424633</v>
      </c>
      <c r="AR10" s="22">
        <f t="shared" si="23"/>
        <v>3.3295427145042567</v>
      </c>
      <c r="AS10" s="22">
        <f t="shared" si="24"/>
        <v>2.5957762490772773</v>
      </c>
      <c r="AT10" s="22">
        <f t="shared" si="25"/>
        <v>3.629558170302414</v>
      </c>
      <c r="AU10" s="22">
        <f t="shared" si="26"/>
        <v>4.5423658823489355</v>
      </c>
      <c r="AV10" s="22">
        <f t="shared" si="27"/>
        <v>11.11055100523042</v>
      </c>
      <c r="AW10" s="22">
        <f t="shared" si="28"/>
        <v>8.157660475226196</v>
      </c>
      <c r="AX10" s="22">
        <f t="shared" si="29"/>
        <v>5.670983697331802</v>
      </c>
      <c r="AY10" s="22">
        <f t="shared" si="30"/>
        <v>3.08213649794576</v>
      </c>
      <c r="AZ10" s="22">
        <f t="shared" si="31"/>
        <v>0.966424337786147</v>
      </c>
      <c r="BA10" s="22">
        <f t="shared" si="32"/>
        <v>5.247825508074158</v>
      </c>
      <c r="BB10" s="22">
        <f t="shared" si="33"/>
        <v>7.878603583930217</v>
      </c>
      <c r="BC10" s="22">
        <f t="shared" si="34"/>
        <v>6.127291428493365</v>
      </c>
      <c r="BD10" s="22">
        <f t="shared" si="35"/>
        <v>3.9553062306178854</v>
      </c>
      <c r="BE10" s="22">
        <f t="shared" si="36"/>
        <v>2.5845047136379007</v>
      </c>
      <c r="BF10" s="22">
        <f t="shared" si="37"/>
        <v>4.553622267317163</v>
      </c>
      <c r="BG10" s="22">
        <f t="shared" si="38"/>
        <v>5.97221339457811</v>
      </c>
      <c r="BH10" s="22">
        <f t="shared" si="39"/>
        <v>6.708149631697722</v>
      </c>
      <c r="BI10" s="22">
        <f t="shared" si="40"/>
        <v>9.683948863879708</v>
      </c>
      <c r="BJ10" s="22">
        <f t="shared" si="41"/>
        <v>10.523303346595759</v>
      </c>
      <c r="BK10" s="22">
        <f t="shared" si="42"/>
        <v>6.393621055306307</v>
      </c>
      <c r="BL10" s="22">
        <f t="shared" si="43"/>
        <v>4.992192170868066</v>
      </c>
      <c r="BM10" s="22">
        <f t="shared" si="44"/>
        <v>7.602916151824521</v>
      </c>
      <c r="BN10" s="22">
        <f t="shared" si="45"/>
        <v>6.18060543126322</v>
      </c>
      <c r="BO10" s="22">
        <f t="shared" si="46"/>
        <v>7.164882125279412</v>
      </c>
      <c r="BP10" s="22">
        <f t="shared" si="47"/>
        <v>9.539301366863594</v>
      </c>
      <c r="BQ10" s="22">
        <f t="shared" si="48"/>
        <v>7.80358662132445</v>
      </c>
      <c r="BR10" s="23">
        <f t="shared" si="49"/>
        <v>11.14201252981921</v>
      </c>
    </row>
    <row r="11" spans="5:70" s="24" customFormat="1" ht="24.75" customHeight="1">
      <c r="E11" s="40" t="s">
        <v>68</v>
      </c>
      <c r="F11" s="41" t="s">
        <v>63</v>
      </c>
      <c r="G11" s="42">
        <v>33</v>
      </c>
      <c r="H11" s="43">
        <v>21</v>
      </c>
      <c r="I11" s="44">
        <v>35.54</v>
      </c>
      <c r="J11" s="42">
        <v>130</v>
      </c>
      <c r="K11" s="43">
        <v>46</v>
      </c>
      <c r="L11" s="44">
        <v>2.63</v>
      </c>
      <c r="M11" s="46">
        <v>24</v>
      </c>
      <c r="O11" s="37">
        <f t="shared" si="0"/>
        <v>33.35987222222222</v>
      </c>
      <c r="P11" s="38">
        <f t="shared" si="50"/>
        <v>130.76739722222223</v>
      </c>
      <c r="Q11" s="39">
        <f t="shared" si="51"/>
        <v>0.5822396083223753</v>
      </c>
      <c r="R11" s="39">
        <f t="shared" si="52"/>
        <v>2.2823216357910647</v>
      </c>
      <c r="T11" s="45" t="str">
        <f t="shared" si="53"/>
        <v>LD3002</v>
      </c>
      <c r="U11" s="46" t="s">
        <v>120</v>
      </c>
      <c r="V11" s="47">
        <f t="shared" si="1"/>
        <v>9.367569908441038</v>
      </c>
      <c r="W11" s="49">
        <f t="shared" si="2"/>
        <v>8.016520710916657</v>
      </c>
      <c r="X11" s="49">
        <f t="shared" si="3"/>
        <v>7.05134284054796</v>
      </c>
      <c r="Y11" s="48">
        <f t="shared" si="4"/>
        <v>0</v>
      </c>
      <c r="Z11" s="49">
        <f t="shared" si="5"/>
        <v>4.442571205855012</v>
      </c>
      <c r="AA11" s="49">
        <f t="shared" si="6"/>
        <v>6.987456332998576</v>
      </c>
      <c r="AB11" s="49">
        <f t="shared" si="7"/>
        <v>8.598707329203455</v>
      </c>
      <c r="AC11" s="49">
        <f t="shared" si="8"/>
        <v>10.667280958983072</v>
      </c>
      <c r="AD11" s="49">
        <f t="shared" si="9"/>
        <v>13.874746148225983</v>
      </c>
      <c r="AE11" s="49">
        <f t="shared" si="10"/>
        <v>15.153067930540164</v>
      </c>
      <c r="AF11" s="49">
        <f t="shared" si="11"/>
        <v>16.393361819629284</v>
      </c>
      <c r="AG11" s="49">
        <f t="shared" si="12"/>
        <v>19.858425483223925</v>
      </c>
      <c r="AH11" s="49">
        <f t="shared" si="13"/>
        <v>3.8738044316032494</v>
      </c>
      <c r="AI11" s="49">
        <f t="shared" si="14"/>
        <v>4.934981440431114</v>
      </c>
      <c r="AJ11" s="49">
        <f t="shared" si="15"/>
        <v>6.6687619045719515</v>
      </c>
      <c r="AK11" s="49">
        <f t="shared" si="16"/>
        <v>7.552757346272994</v>
      </c>
      <c r="AL11" s="49">
        <f t="shared" si="17"/>
        <v>9.888983309203478</v>
      </c>
      <c r="AM11" s="49">
        <f t="shared" si="18"/>
        <v>10.717142443928317</v>
      </c>
      <c r="AN11" s="49">
        <f t="shared" si="19"/>
        <v>13.75055207168723</v>
      </c>
      <c r="AO11" s="49">
        <f t="shared" si="20"/>
        <v>15.028331835304362</v>
      </c>
      <c r="AP11" s="49">
        <f t="shared" si="21"/>
        <v>5.530561666243261</v>
      </c>
      <c r="AQ11" s="49">
        <f t="shared" si="22"/>
        <v>3.5947818075409477</v>
      </c>
      <c r="AR11" s="49">
        <f t="shared" si="23"/>
        <v>4.958325875803289</v>
      </c>
      <c r="AS11" s="49">
        <f t="shared" si="24"/>
        <v>8.080694158624924</v>
      </c>
      <c r="AT11" s="49">
        <f t="shared" si="25"/>
        <v>10.509654816015644</v>
      </c>
      <c r="AU11" s="49">
        <f t="shared" si="26"/>
        <v>11.120043790361924</v>
      </c>
      <c r="AV11" s="49">
        <f t="shared" si="27"/>
        <v>4.0748337033191895</v>
      </c>
      <c r="AW11" s="49">
        <f t="shared" si="28"/>
        <v>1.1063363989535402</v>
      </c>
      <c r="AX11" s="49">
        <f t="shared" si="29"/>
        <v>1.4264976628965464</v>
      </c>
      <c r="AY11" s="49">
        <f t="shared" si="30"/>
        <v>4.167512742433052</v>
      </c>
      <c r="AZ11" s="49">
        <f t="shared" si="31"/>
        <v>8.015586650370267</v>
      </c>
      <c r="BA11" s="49">
        <f t="shared" si="32"/>
        <v>12.261982924375449</v>
      </c>
      <c r="BB11" s="49">
        <f t="shared" si="33"/>
        <v>14.78485611944119</v>
      </c>
      <c r="BC11" s="49">
        <f t="shared" si="34"/>
        <v>2.0970456702880536</v>
      </c>
      <c r="BD11" s="49">
        <f t="shared" si="35"/>
        <v>4.47563264623581</v>
      </c>
      <c r="BE11" s="49">
        <f t="shared" si="36"/>
        <v>6.177549418243049</v>
      </c>
      <c r="BF11" s="49">
        <f t="shared" si="37"/>
        <v>10.508639537675407</v>
      </c>
      <c r="BG11" s="49">
        <f t="shared" si="38"/>
        <v>11.859660024016467</v>
      </c>
      <c r="BH11" s="49">
        <f t="shared" si="39"/>
        <v>13.632843745887781</v>
      </c>
      <c r="BI11" s="49">
        <f t="shared" si="40"/>
        <v>16.580411098657557</v>
      </c>
      <c r="BJ11" s="49">
        <f t="shared" si="41"/>
        <v>17.13952158356298</v>
      </c>
      <c r="BK11" s="49">
        <f t="shared" si="42"/>
        <v>3.7766512498345706</v>
      </c>
      <c r="BL11" s="49">
        <f t="shared" si="43"/>
        <v>4.982836937586788</v>
      </c>
      <c r="BM11" s="49">
        <f t="shared" si="44"/>
        <v>8.487180913470345</v>
      </c>
      <c r="BN11" s="49">
        <f t="shared" si="45"/>
        <v>9.651533404678103</v>
      </c>
      <c r="BO11" s="49">
        <f t="shared" si="46"/>
        <v>10.646365752389622</v>
      </c>
      <c r="BP11" s="49">
        <f t="shared" si="47"/>
        <v>13.043608919519496</v>
      </c>
      <c r="BQ11" s="49">
        <f t="shared" si="48"/>
        <v>13.978695637420863</v>
      </c>
      <c r="BR11" s="50">
        <f t="shared" si="49"/>
        <v>17.236427698883862</v>
      </c>
    </row>
    <row r="12" spans="5:70" s="6" customFormat="1" ht="24.75" customHeight="1">
      <c r="E12" s="8" t="s">
        <v>69</v>
      </c>
      <c r="F12" s="9" t="s">
        <v>64</v>
      </c>
      <c r="G12" s="10">
        <v>33</v>
      </c>
      <c r="H12" s="11">
        <v>21</v>
      </c>
      <c r="I12" s="12">
        <v>21.54</v>
      </c>
      <c r="J12" s="10">
        <v>130</v>
      </c>
      <c r="K12" s="11">
        <v>48</v>
      </c>
      <c r="L12" s="12">
        <v>54.04</v>
      </c>
      <c r="M12" s="13">
        <v>39</v>
      </c>
      <c r="O12" s="14">
        <f t="shared" si="0"/>
        <v>33.355983333333334</v>
      </c>
      <c r="P12" s="15">
        <f t="shared" si="50"/>
        <v>130.81501111111112</v>
      </c>
      <c r="Q12" s="16">
        <f t="shared" si="51"/>
        <v>0.5821717344070199</v>
      </c>
      <c r="R12" s="16">
        <f t="shared" si="52"/>
        <v>2.283152654921855</v>
      </c>
      <c r="T12" s="17" t="str">
        <f t="shared" si="53"/>
        <v>LD4004</v>
      </c>
      <c r="U12" s="13" t="s">
        <v>121</v>
      </c>
      <c r="V12" s="20">
        <f t="shared" si="1"/>
        <v>12.886434012851954</v>
      </c>
      <c r="W12" s="22">
        <f t="shared" si="2"/>
        <v>12.159539590677959</v>
      </c>
      <c r="X12" s="22">
        <f t="shared" si="3"/>
        <v>11.484158025534333</v>
      </c>
      <c r="Y12" s="22">
        <f t="shared" si="4"/>
        <v>4.442571205855012</v>
      </c>
      <c r="Z12" s="21">
        <f t="shared" si="5"/>
        <v>0</v>
      </c>
      <c r="AA12" s="22">
        <f t="shared" si="6"/>
        <v>9.601253507197317</v>
      </c>
      <c r="AB12" s="22">
        <f t="shared" si="7"/>
        <v>11.984542431677827</v>
      </c>
      <c r="AC12" s="22">
        <f t="shared" si="8"/>
        <v>14.309689523598658</v>
      </c>
      <c r="AD12" s="22">
        <f t="shared" si="9"/>
        <v>17.70086950761469</v>
      </c>
      <c r="AE12" s="22">
        <f t="shared" si="10"/>
        <v>18.95623980811272</v>
      </c>
      <c r="AF12" s="22">
        <f t="shared" si="11"/>
        <v>20.3788107969861</v>
      </c>
      <c r="AG12" s="22">
        <f t="shared" si="12"/>
        <v>23.9733876562919</v>
      </c>
      <c r="AH12" s="22">
        <f t="shared" si="13"/>
        <v>5.511399402341</v>
      </c>
      <c r="AI12" s="22">
        <f t="shared" si="14"/>
        <v>8.139942550881333</v>
      </c>
      <c r="AJ12" s="22">
        <f t="shared" si="15"/>
        <v>10.148227618653582</v>
      </c>
      <c r="AK12" s="22">
        <f t="shared" si="16"/>
        <v>11.380501001062196</v>
      </c>
      <c r="AL12" s="22">
        <f t="shared" si="17"/>
        <v>13.83586529554</v>
      </c>
      <c r="AM12" s="22">
        <f t="shared" si="18"/>
        <v>14.798613446402591</v>
      </c>
      <c r="AN12" s="22">
        <f t="shared" si="19"/>
        <v>17.918835234296544</v>
      </c>
      <c r="AO12" s="22">
        <f t="shared" si="20"/>
        <v>19.178329142359974</v>
      </c>
      <c r="AP12" s="22">
        <f t="shared" si="21"/>
        <v>2.4467521486617683</v>
      </c>
      <c r="AQ12" s="22">
        <f t="shared" si="22"/>
        <v>7.452157722866151</v>
      </c>
      <c r="AR12" s="22">
        <f t="shared" si="23"/>
        <v>9.078482960123896</v>
      </c>
      <c r="AS12" s="22">
        <f t="shared" si="24"/>
        <v>12.293038232962738</v>
      </c>
      <c r="AT12" s="22">
        <f t="shared" si="25"/>
        <v>14.881699655170246</v>
      </c>
      <c r="AU12" s="22">
        <f t="shared" si="26"/>
        <v>15.4074253373635</v>
      </c>
      <c r="AV12" s="22">
        <f t="shared" si="27"/>
        <v>0.38329130088602614</v>
      </c>
      <c r="AW12" s="22">
        <f t="shared" si="28"/>
        <v>3.3423093712411323</v>
      </c>
      <c r="AX12" s="22">
        <f t="shared" si="29"/>
        <v>5.857959891572884</v>
      </c>
      <c r="AY12" s="22">
        <f t="shared" si="30"/>
        <v>8.595529093976385</v>
      </c>
      <c r="AZ12" s="22">
        <f t="shared" si="31"/>
        <v>12.445733230928386</v>
      </c>
      <c r="BA12" s="22">
        <f t="shared" si="32"/>
        <v>16.66706150730245</v>
      </c>
      <c r="BB12" s="22">
        <f t="shared" si="33"/>
        <v>19.135562897194827</v>
      </c>
      <c r="BC12" s="22">
        <f t="shared" si="34"/>
        <v>5.986974771185222</v>
      </c>
      <c r="BD12" s="22">
        <f t="shared" si="35"/>
        <v>8.687132845101772</v>
      </c>
      <c r="BE12" s="22">
        <f t="shared" si="36"/>
        <v>10.51460480004363</v>
      </c>
      <c r="BF12" s="22">
        <f t="shared" si="37"/>
        <v>14.844776569730524</v>
      </c>
      <c r="BG12" s="22">
        <f t="shared" si="38"/>
        <v>16.15218812742214</v>
      </c>
      <c r="BH12" s="22">
        <f t="shared" si="39"/>
        <v>18.071587677044626</v>
      </c>
      <c r="BI12" s="22">
        <f t="shared" si="40"/>
        <v>21.01310715639222</v>
      </c>
      <c r="BJ12" s="22">
        <f t="shared" si="41"/>
        <v>21.519412608373287</v>
      </c>
      <c r="BK12" s="22">
        <f t="shared" si="42"/>
        <v>7.1456535585726355</v>
      </c>
      <c r="BL12" s="22">
        <f t="shared" si="43"/>
        <v>8.852666330817645</v>
      </c>
      <c r="BM12" s="22">
        <f t="shared" si="44"/>
        <v>11.717601991477558</v>
      </c>
      <c r="BN12" s="22">
        <f t="shared" si="45"/>
        <v>13.53636979407729</v>
      </c>
      <c r="BO12" s="22">
        <f t="shared" si="46"/>
        <v>14.441756758926399</v>
      </c>
      <c r="BP12" s="22">
        <f t="shared" si="47"/>
        <v>16.666047516239516</v>
      </c>
      <c r="BQ12" s="22">
        <f t="shared" si="48"/>
        <v>18.29020206558311</v>
      </c>
      <c r="BR12" s="23">
        <f t="shared" si="49"/>
        <v>21.489777785603724</v>
      </c>
    </row>
    <row r="13" spans="5:70" s="24" customFormat="1" ht="24.75" customHeight="1">
      <c r="E13" s="40" t="s">
        <v>70</v>
      </c>
      <c r="F13" s="41" t="s">
        <v>17</v>
      </c>
      <c r="G13" s="42">
        <v>33</v>
      </c>
      <c r="H13" s="43">
        <v>18</v>
      </c>
      <c r="I13" s="44">
        <v>15.63</v>
      </c>
      <c r="J13" s="42">
        <v>130</v>
      </c>
      <c r="K13" s="43">
        <v>43</v>
      </c>
      <c r="L13" s="44">
        <v>55.8</v>
      </c>
      <c r="M13" s="46">
        <v>765</v>
      </c>
      <c r="O13" s="37">
        <f t="shared" si="0"/>
        <v>33.304341666666666</v>
      </c>
      <c r="P13" s="38">
        <f t="shared" si="50"/>
        <v>130.73216666666667</v>
      </c>
      <c r="Q13" s="39">
        <f t="shared" si="51"/>
        <v>0.5812704172924691</v>
      </c>
      <c r="R13" s="39">
        <f t="shared" si="52"/>
        <v>2.2817067465993133</v>
      </c>
      <c r="T13" s="45" t="str">
        <f t="shared" si="53"/>
        <v>A10077</v>
      </c>
      <c r="U13" s="46" t="s">
        <v>122</v>
      </c>
      <c r="V13" s="47">
        <f t="shared" si="1"/>
        <v>3.938211826357374</v>
      </c>
      <c r="W13" s="49">
        <f t="shared" si="2"/>
        <v>5.382106848231725</v>
      </c>
      <c r="X13" s="49">
        <f t="shared" si="3"/>
        <v>7.3132018812684985</v>
      </c>
      <c r="Y13" s="49">
        <f t="shared" si="4"/>
        <v>6.987456332998576</v>
      </c>
      <c r="Z13" s="49">
        <f t="shared" si="5"/>
        <v>9.601253507197317</v>
      </c>
      <c r="AA13" s="48">
        <f t="shared" si="6"/>
        <v>0</v>
      </c>
      <c r="AB13" s="49">
        <f t="shared" si="7"/>
        <v>2.9639226168805077</v>
      </c>
      <c r="AC13" s="49">
        <f t="shared" si="8"/>
        <v>5.389810068043115</v>
      </c>
      <c r="AD13" s="49">
        <f t="shared" si="9"/>
        <v>8.84211932529478</v>
      </c>
      <c r="AE13" s="49">
        <f t="shared" si="10"/>
        <v>9.983369638673308</v>
      </c>
      <c r="AF13" s="49">
        <f t="shared" si="11"/>
        <v>11.724187655958014</v>
      </c>
      <c r="AG13" s="49">
        <f t="shared" si="12"/>
        <v>15.519366573110835</v>
      </c>
      <c r="AH13" s="49">
        <f t="shared" si="13"/>
        <v>4.096969910929085</v>
      </c>
      <c r="AI13" s="49">
        <f t="shared" si="14"/>
        <v>2.2101097772884803</v>
      </c>
      <c r="AJ13" s="49">
        <f t="shared" si="15"/>
        <v>2.2190613015077365</v>
      </c>
      <c r="AK13" s="49">
        <f t="shared" si="16"/>
        <v>3.73402832204905</v>
      </c>
      <c r="AL13" s="49">
        <f t="shared" si="17"/>
        <v>5.767265851733347</v>
      </c>
      <c r="AM13" s="49">
        <f t="shared" si="18"/>
        <v>7.003532193055959</v>
      </c>
      <c r="AN13" s="49">
        <f t="shared" si="19"/>
        <v>10.03092214699295</v>
      </c>
      <c r="AO13" s="49">
        <f t="shared" si="20"/>
        <v>11.10450323065103</v>
      </c>
      <c r="AP13" s="49">
        <f t="shared" si="21"/>
        <v>8.667534937494299</v>
      </c>
      <c r="AQ13" s="49">
        <f t="shared" si="22"/>
        <v>3.9540100920124166</v>
      </c>
      <c r="AR13" s="49">
        <f t="shared" si="23"/>
        <v>4.292973934145683</v>
      </c>
      <c r="AS13" s="49">
        <f t="shared" si="24"/>
        <v>5.8092921094789585</v>
      </c>
      <c r="AT13" s="49">
        <f t="shared" si="25"/>
        <v>8.716743472104104</v>
      </c>
      <c r="AU13" s="49">
        <f t="shared" si="26"/>
        <v>8.482273735406014</v>
      </c>
      <c r="AV13" s="49">
        <f t="shared" si="27"/>
        <v>9.260229702320553</v>
      </c>
      <c r="AW13" s="49">
        <f t="shared" si="28"/>
        <v>7.563384900171053</v>
      </c>
      <c r="AX13" s="49">
        <f t="shared" si="29"/>
        <v>6.781485112871135</v>
      </c>
      <c r="AY13" s="49">
        <f t="shared" si="30"/>
        <v>7.101791353129401</v>
      </c>
      <c r="AZ13" s="49">
        <f t="shared" si="31"/>
        <v>7.809678845132724</v>
      </c>
      <c r="BA13" s="49">
        <f t="shared" si="32"/>
        <v>10.525188022773373</v>
      </c>
      <c r="BB13" s="49">
        <f t="shared" si="33"/>
        <v>12.122131817635038</v>
      </c>
      <c r="BC13" s="49">
        <f t="shared" si="34"/>
        <v>8.203355075299685</v>
      </c>
      <c r="BD13" s="49">
        <f t="shared" si="35"/>
        <v>8.542655606424665</v>
      </c>
      <c r="BE13" s="49">
        <f t="shared" si="36"/>
        <v>8.831663942225275</v>
      </c>
      <c r="BF13" s="49">
        <f t="shared" si="37"/>
        <v>11.847776934542125</v>
      </c>
      <c r="BG13" s="49">
        <f t="shared" si="38"/>
        <v>13.243193637950064</v>
      </c>
      <c r="BH13" s="49">
        <f t="shared" si="39"/>
        <v>13.064767733084405</v>
      </c>
      <c r="BI13" s="49">
        <f t="shared" si="40"/>
        <v>15.871118889034763</v>
      </c>
      <c r="BJ13" s="49">
        <f t="shared" si="41"/>
        <v>17.164039435926025</v>
      </c>
      <c r="BK13" s="49">
        <f t="shared" si="42"/>
        <v>9.741999052322708</v>
      </c>
      <c r="BL13" s="49">
        <f t="shared" si="43"/>
        <v>9.747150623724568</v>
      </c>
      <c r="BM13" s="49">
        <f t="shared" si="44"/>
        <v>13.455115794209027</v>
      </c>
      <c r="BN13" s="49">
        <f t="shared" si="45"/>
        <v>13.085023122618765</v>
      </c>
      <c r="BO13" s="49">
        <f t="shared" si="46"/>
        <v>14.139411176645444</v>
      </c>
      <c r="BP13" s="49">
        <f t="shared" si="47"/>
        <v>16.62087578399454</v>
      </c>
      <c r="BQ13" s="49">
        <f t="shared" si="48"/>
        <v>14.918909015313414</v>
      </c>
      <c r="BR13" s="50">
        <f t="shared" si="49"/>
        <v>18.191544893286952</v>
      </c>
    </row>
    <row r="14" spans="5:70" s="6" customFormat="1" ht="24.75" customHeight="1">
      <c r="E14" s="8" t="s">
        <v>71</v>
      </c>
      <c r="F14" s="9" t="s">
        <v>18</v>
      </c>
      <c r="G14" s="10">
        <v>33</v>
      </c>
      <c r="H14" s="11">
        <v>18</v>
      </c>
      <c r="I14" s="12">
        <v>23.48</v>
      </c>
      <c r="J14" s="10">
        <v>130</v>
      </c>
      <c r="K14" s="11">
        <v>42</v>
      </c>
      <c r="L14" s="12">
        <v>1.35</v>
      </c>
      <c r="M14" s="13">
        <v>725</v>
      </c>
      <c r="O14" s="14">
        <f t="shared" si="0"/>
        <v>33.30652222222222</v>
      </c>
      <c r="P14" s="15">
        <f t="shared" si="50"/>
        <v>130.70037499999998</v>
      </c>
      <c r="Q14" s="16">
        <f t="shared" si="51"/>
        <v>0.5813084751664362</v>
      </c>
      <c r="R14" s="16">
        <f t="shared" si="52"/>
        <v>2.281151877341283</v>
      </c>
      <c r="T14" s="17" t="str">
        <f t="shared" si="53"/>
        <v>A20073</v>
      </c>
      <c r="U14" s="13" t="s">
        <v>123</v>
      </c>
      <c r="V14" s="20">
        <f t="shared" si="1"/>
        <v>0.9813086857994069</v>
      </c>
      <c r="W14" s="22">
        <f t="shared" si="2"/>
        <v>3.3423352135225226</v>
      </c>
      <c r="X14" s="22">
        <f t="shared" si="3"/>
        <v>6.074413335190529</v>
      </c>
      <c r="Y14" s="22">
        <f t="shared" si="4"/>
        <v>8.598707329203455</v>
      </c>
      <c r="Z14" s="22">
        <f t="shared" si="5"/>
        <v>11.984542431677827</v>
      </c>
      <c r="AA14" s="22">
        <f t="shared" si="6"/>
        <v>2.9639226168805077</v>
      </c>
      <c r="AB14" s="21">
        <v>0</v>
      </c>
      <c r="AC14" s="22">
        <f t="shared" si="8"/>
        <v>2.453484957297263</v>
      </c>
      <c r="AD14" s="22">
        <f t="shared" si="9"/>
        <v>5.930379133808204</v>
      </c>
      <c r="AE14" s="22">
        <f t="shared" si="10"/>
        <v>7.116117543869079</v>
      </c>
      <c r="AF14" s="22">
        <f t="shared" si="11"/>
        <v>8.78979262256712</v>
      </c>
      <c r="AG14" s="22">
        <f t="shared" si="12"/>
        <v>12.573186224837151</v>
      </c>
      <c r="AH14" s="22">
        <f t="shared" si="13"/>
        <v>6.668808577380241</v>
      </c>
      <c r="AI14" s="22">
        <f t="shared" si="14"/>
        <v>3.8515289915342743</v>
      </c>
      <c r="AJ14" s="22">
        <f t="shared" si="15"/>
        <v>1.9299544116787692</v>
      </c>
      <c r="AK14" s="22">
        <f t="shared" si="16"/>
        <v>1.8615260487466179</v>
      </c>
      <c r="AL14" s="22">
        <f t="shared" si="17"/>
        <v>2.9331321465686555</v>
      </c>
      <c r="AM14" s="22">
        <f t="shared" si="18"/>
        <v>4.1736470834002315</v>
      </c>
      <c r="AN14" s="22">
        <f t="shared" si="19"/>
        <v>7.096474378163162</v>
      </c>
      <c r="AO14" s="22">
        <f t="shared" si="20"/>
        <v>8.145991237240953</v>
      </c>
      <c r="AP14" s="22">
        <f t="shared" si="21"/>
        <v>11.38445850646358</v>
      </c>
      <c r="AQ14" s="22">
        <f t="shared" si="22"/>
        <v>5.026535914141334</v>
      </c>
      <c r="AR14" s="22">
        <f t="shared" si="23"/>
        <v>4.231894372117786</v>
      </c>
      <c r="AS14" s="22">
        <f t="shared" si="24"/>
        <v>3.807643988400029</v>
      </c>
      <c r="AT14" s="22">
        <f t="shared" si="25"/>
        <v>6.325358258585993</v>
      </c>
      <c r="AU14" s="22">
        <f t="shared" si="26"/>
        <v>5.83572966722196</v>
      </c>
      <c r="AV14" s="22">
        <f t="shared" si="27"/>
        <v>11.61897049036556</v>
      </c>
      <c r="AW14" s="22">
        <f t="shared" si="28"/>
        <v>9.426413320437295</v>
      </c>
      <c r="AX14" s="22">
        <f t="shared" si="29"/>
        <v>7.921586167959626</v>
      </c>
      <c r="AY14" s="22">
        <f t="shared" si="30"/>
        <v>7.145399240083763</v>
      </c>
      <c r="AZ14" s="22">
        <f t="shared" si="31"/>
        <v>6.223745776255241</v>
      </c>
      <c r="BA14" s="22">
        <f t="shared" si="32"/>
        <v>7.992809444610131</v>
      </c>
      <c r="BB14" s="22">
        <f t="shared" si="33"/>
        <v>9.299340383204056</v>
      </c>
      <c r="BC14" s="22">
        <f t="shared" si="34"/>
        <v>9.205462586470327</v>
      </c>
      <c r="BD14" s="22">
        <f t="shared" si="35"/>
        <v>8.62843406071855</v>
      </c>
      <c r="BE14" s="22">
        <f t="shared" si="36"/>
        <v>8.254531371035378</v>
      </c>
      <c r="BF14" s="22">
        <f t="shared" si="37"/>
        <v>10.273814226354121</v>
      </c>
      <c r="BG14" s="22">
        <f t="shared" si="38"/>
        <v>11.565617269690858</v>
      </c>
      <c r="BH14" s="22">
        <f t="shared" si="39"/>
        <v>10.730639313177761</v>
      </c>
      <c r="BI14" s="22">
        <f t="shared" si="40"/>
        <v>13.383457589066774</v>
      </c>
      <c r="BJ14" s="22">
        <f t="shared" si="41"/>
        <v>14.839602256976995</v>
      </c>
      <c r="BK14" s="22">
        <f t="shared" si="42"/>
        <v>10.436730369027208</v>
      </c>
      <c r="BL14" s="22">
        <f t="shared" si="43"/>
        <v>9.89207279518321</v>
      </c>
      <c r="BM14" s="22">
        <f t="shared" si="44"/>
        <v>13.280616769738087</v>
      </c>
      <c r="BN14" s="22">
        <f t="shared" si="45"/>
        <v>12.243012413917588</v>
      </c>
      <c r="BO14" s="22">
        <f t="shared" si="46"/>
        <v>13.23812588620212</v>
      </c>
      <c r="BP14" s="22">
        <f t="shared" si="47"/>
        <v>15.60413632306316</v>
      </c>
      <c r="BQ14" s="22">
        <f t="shared" si="48"/>
        <v>12.97621222531263</v>
      </c>
      <c r="BR14" s="23">
        <f t="shared" si="49"/>
        <v>16.118951571340723</v>
      </c>
    </row>
    <row r="15" spans="5:70" s="24" customFormat="1" ht="24.75" customHeight="1">
      <c r="E15" s="40" t="s">
        <v>72</v>
      </c>
      <c r="F15" s="41" t="s">
        <v>19</v>
      </c>
      <c r="G15" s="42">
        <v>33</v>
      </c>
      <c r="H15" s="43">
        <v>18</v>
      </c>
      <c r="I15" s="44">
        <v>13.87</v>
      </c>
      <c r="J15" s="42">
        <v>130</v>
      </c>
      <c r="K15" s="43">
        <v>40</v>
      </c>
      <c r="L15" s="44">
        <v>26.99</v>
      </c>
      <c r="M15" s="46">
        <v>642</v>
      </c>
      <c r="O15" s="37">
        <f t="shared" si="0"/>
        <v>33.30385277777778</v>
      </c>
      <c r="P15" s="38">
        <f t="shared" si="50"/>
        <v>130.67416388888887</v>
      </c>
      <c r="Q15" s="39">
        <f t="shared" si="51"/>
        <v>0.5812618845716816</v>
      </c>
      <c r="R15" s="39">
        <f t="shared" si="52"/>
        <v>2.2806944071517883</v>
      </c>
      <c r="T15" s="45" t="str">
        <f t="shared" si="53"/>
        <v>A30064</v>
      </c>
      <c r="U15" s="46" t="s">
        <v>124</v>
      </c>
      <c r="V15" s="47">
        <f t="shared" si="1"/>
        <v>1.475607073460825</v>
      </c>
      <c r="W15" s="49">
        <f t="shared" si="2"/>
        <v>3.581541500768508</v>
      </c>
      <c r="X15" s="49">
        <f t="shared" si="3"/>
        <v>6.5159039563733145</v>
      </c>
      <c r="Y15" s="49">
        <f t="shared" si="4"/>
        <v>10.667280958983072</v>
      </c>
      <c r="Z15" s="49">
        <f t="shared" si="5"/>
        <v>14.309689523598658</v>
      </c>
      <c r="AA15" s="49">
        <f t="shared" si="6"/>
        <v>5.389810068043115</v>
      </c>
      <c r="AB15" s="49">
        <f aca="true" t="shared" si="54" ref="AB15:AB39">6370*ACOS(SIN($Q$14)*SIN($Q15)+COS($Q$14)*COS($Q15)*COS($R$14-$R15))</f>
        <v>2.453484957297263</v>
      </c>
      <c r="AC15" s="48">
        <f t="shared" si="8"/>
        <v>0.00013423771162424103</v>
      </c>
      <c r="AD15" s="49">
        <f t="shared" si="9"/>
        <v>3.4784311493851683</v>
      </c>
      <c r="AE15" s="49">
        <f t="shared" si="10"/>
        <v>4.681884647208568</v>
      </c>
      <c r="AF15" s="49">
        <f t="shared" si="11"/>
        <v>6.338970070538803</v>
      </c>
      <c r="AG15" s="49">
        <f t="shared" si="12"/>
        <v>10.129738912467037</v>
      </c>
      <c r="AH15" s="49">
        <f t="shared" si="13"/>
        <v>9.088892426285902</v>
      </c>
      <c r="AI15" s="49">
        <f t="shared" si="14"/>
        <v>6.1822594038632905</v>
      </c>
      <c r="AJ15" s="49">
        <f t="shared" si="15"/>
        <v>4.162080279408178</v>
      </c>
      <c r="AK15" s="49">
        <f t="shared" si="16"/>
        <v>3.1513332428520235</v>
      </c>
      <c r="AL15" s="49">
        <f t="shared" si="17"/>
        <v>1.7135248032421369</v>
      </c>
      <c r="AM15" s="49">
        <f t="shared" si="18"/>
        <v>2.5494549938582467</v>
      </c>
      <c r="AN15" s="49">
        <f t="shared" si="19"/>
        <v>4.891285957772917</v>
      </c>
      <c r="AO15" s="49">
        <f t="shared" si="20"/>
        <v>5.821483142002222</v>
      </c>
      <c r="AP15" s="49">
        <f t="shared" si="21"/>
        <v>13.814443281498132</v>
      </c>
      <c r="AQ15" s="49">
        <f t="shared" si="22"/>
        <v>7.079875037148451</v>
      </c>
      <c r="AR15" s="49">
        <f t="shared" si="23"/>
        <v>5.8804301293640515</v>
      </c>
      <c r="AS15" s="49">
        <f t="shared" si="24"/>
        <v>3.9202166305345165</v>
      </c>
      <c r="AT15" s="49">
        <f t="shared" si="25"/>
        <v>5.3191507913114116</v>
      </c>
      <c r="AU15" s="49">
        <f t="shared" si="26"/>
        <v>4.426230444841988</v>
      </c>
      <c r="AV15" s="49">
        <f t="shared" si="27"/>
        <v>13.937738302702794</v>
      </c>
      <c r="AW15" s="49">
        <f t="shared" si="28"/>
        <v>11.57996207421677</v>
      </c>
      <c r="AX15" s="49">
        <f t="shared" si="29"/>
        <v>9.80084833885379</v>
      </c>
      <c r="AY15" s="49">
        <f t="shared" si="30"/>
        <v>8.461133340104418</v>
      </c>
      <c r="AZ15" s="49">
        <f t="shared" si="31"/>
        <v>6.289694854108319</v>
      </c>
      <c r="BA15" s="49">
        <f t="shared" si="32"/>
        <v>6.610604405785507</v>
      </c>
      <c r="BB15" s="49">
        <f t="shared" si="33"/>
        <v>7.334134917120865</v>
      </c>
      <c r="BC15" s="49">
        <f t="shared" si="34"/>
        <v>10.954837474232374</v>
      </c>
      <c r="BD15" s="49">
        <f t="shared" si="35"/>
        <v>9.856150241477344</v>
      </c>
      <c r="BE15" s="49">
        <f t="shared" si="36"/>
        <v>9.024586894490827</v>
      </c>
      <c r="BF15" s="49">
        <f t="shared" si="37"/>
        <v>9.982228736161732</v>
      </c>
      <c r="BG15" s="49">
        <f t="shared" si="38"/>
        <v>11.09950128641163</v>
      </c>
      <c r="BH15" s="49">
        <f t="shared" si="39"/>
        <v>9.510433803110148</v>
      </c>
      <c r="BI15" s="49">
        <f t="shared" si="40"/>
        <v>11.877448387612448</v>
      </c>
      <c r="BJ15" s="49">
        <f t="shared" si="41"/>
        <v>13.520847945677176</v>
      </c>
      <c r="BK15" s="49">
        <f t="shared" si="42"/>
        <v>11.959350263347508</v>
      </c>
      <c r="BL15" s="49">
        <f t="shared" si="43"/>
        <v>11.085515741471333</v>
      </c>
      <c r="BM15" s="49">
        <f t="shared" si="44"/>
        <v>14.1012884714307</v>
      </c>
      <c r="BN15" s="49">
        <f t="shared" si="45"/>
        <v>12.556432844669413</v>
      </c>
      <c r="BO15" s="49">
        <f t="shared" si="46"/>
        <v>13.461071243888185</v>
      </c>
      <c r="BP15" s="49">
        <f t="shared" si="47"/>
        <v>15.651370121212626</v>
      </c>
      <c r="BQ15" s="49">
        <f t="shared" si="48"/>
        <v>12.163084090247946</v>
      </c>
      <c r="BR15" s="50">
        <f t="shared" si="49"/>
        <v>15.079258483962697</v>
      </c>
    </row>
    <row r="16" spans="5:70" s="6" customFormat="1" ht="24.75" customHeight="1">
      <c r="E16" s="8" t="s">
        <v>73</v>
      </c>
      <c r="F16" s="9" t="s">
        <v>20</v>
      </c>
      <c r="G16" s="10">
        <v>33</v>
      </c>
      <c r="H16" s="11">
        <v>17</v>
      </c>
      <c r="I16" s="12">
        <v>55.06</v>
      </c>
      <c r="J16" s="10">
        <v>130</v>
      </c>
      <c r="K16" s="11">
        <v>38</v>
      </c>
      <c r="L16" s="12">
        <v>14.12</v>
      </c>
      <c r="M16" s="13">
        <v>623</v>
      </c>
      <c r="O16" s="14">
        <f t="shared" si="0"/>
        <v>33.298627777777774</v>
      </c>
      <c r="P16" s="15">
        <f t="shared" si="50"/>
        <v>130.63725555555556</v>
      </c>
      <c r="Q16" s="16">
        <f t="shared" si="51"/>
        <v>0.5811706911182648</v>
      </c>
      <c r="R16" s="16">
        <f t="shared" si="52"/>
        <v>2.2800502352136984</v>
      </c>
      <c r="T16" s="17" t="str">
        <f t="shared" si="53"/>
        <v>A40062</v>
      </c>
      <c r="U16" s="13" t="s">
        <v>125</v>
      </c>
      <c r="V16" s="20">
        <f t="shared" si="1"/>
        <v>4.9540331358087775</v>
      </c>
      <c r="W16" s="22">
        <f t="shared" si="2"/>
        <v>6.069054245239355</v>
      </c>
      <c r="X16" s="22">
        <f t="shared" si="3"/>
        <v>8.538516995996002</v>
      </c>
      <c r="Y16" s="22">
        <f t="shared" si="4"/>
        <v>13.874746148225983</v>
      </c>
      <c r="Z16" s="22">
        <f t="shared" si="5"/>
        <v>17.70086950761469</v>
      </c>
      <c r="AA16" s="22">
        <f t="shared" si="6"/>
        <v>8.84211932529478</v>
      </c>
      <c r="AB16" s="22">
        <f t="shared" si="54"/>
        <v>5.930379133808204</v>
      </c>
      <c r="AC16" s="22">
        <f t="shared" si="8"/>
        <v>3.4784311493851683</v>
      </c>
      <c r="AD16" s="21">
        <f t="shared" si="9"/>
        <v>0</v>
      </c>
      <c r="AE16" s="22">
        <f t="shared" si="10"/>
        <v>1.2805295844813869</v>
      </c>
      <c r="AF16" s="22">
        <f t="shared" si="11"/>
        <v>2.8996270233315147</v>
      </c>
      <c r="AG16" s="22">
        <f t="shared" si="12"/>
        <v>6.708248523247282</v>
      </c>
      <c r="AH16" s="22">
        <f t="shared" si="13"/>
        <v>12.555961159053977</v>
      </c>
      <c r="AI16" s="22">
        <f t="shared" si="14"/>
        <v>9.615280427394286</v>
      </c>
      <c r="AJ16" s="22">
        <f t="shared" si="15"/>
        <v>7.588006741437681</v>
      </c>
      <c r="AK16" s="22">
        <f t="shared" si="16"/>
        <v>6.349023249275742</v>
      </c>
      <c r="AL16" s="22">
        <f t="shared" si="17"/>
        <v>4.010637388555138</v>
      </c>
      <c r="AM16" s="22">
        <f t="shared" si="18"/>
        <v>3.523306144633649</v>
      </c>
      <c r="AN16" s="22">
        <f t="shared" si="19"/>
        <v>2.817353867095944</v>
      </c>
      <c r="AO16" s="22">
        <f t="shared" si="20"/>
        <v>3.0397003693521474</v>
      </c>
      <c r="AP16" s="22">
        <f t="shared" si="21"/>
        <v>17.284109033648054</v>
      </c>
      <c r="AQ16" s="22">
        <f t="shared" si="22"/>
        <v>10.343976968679096</v>
      </c>
      <c r="AR16" s="22">
        <f t="shared" si="23"/>
        <v>8.943228862682295</v>
      </c>
      <c r="AS16" s="22">
        <f t="shared" si="24"/>
        <v>6.196886214838688</v>
      </c>
      <c r="AT16" s="22">
        <f t="shared" si="25"/>
        <v>5.830346013620327</v>
      </c>
      <c r="AU16" s="22">
        <f t="shared" si="26"/>
        <v>4.587189721003804</v>
      </c>
      <c r="AV16" s="22">
        <f t="shared" si="27"/>
        <v>17.324772164634368</v>
      </c>
      <c r="AW16" s="22">
        <f t="shared" si="28"/>
        <v>14.845701585873334</v>
      </c>
      <c r="AX16" s="22">
        <f t="shared" si="29"/>
        <v>12.871008450814605</v>
      </c>
      <c r="AY16" s="22">
        <f t="shared" si="30"/>
        <v>11.107988941804965</v>
      </c>
      <c r="AZ16" s="22">
        <f t="shared" si="31"/>
        <v>7.957713468466842</v>
      </c>
      <c r="BA16" s="22">
        <f t="shared" si="32"/>
        <v>6.1359474725578504</v>
      </c>
      <c r="BB16" s="22">
        <f t="shared" si="33"/>
        <v>5.450049430069379</v>
      </c>
      <c r="BC16" s="22">
        <f t="shared" si="34"/>
        <v>13.88653806397868</v>
      </c>
      <c r="BD16" s="22">
        <f t="shared" si="35"/>
        <v>12.347377436202965</v>
      </c>
      <c r="BE16" s="22">
        <f t="shared" si="36"/>
        <v>11.114059655065162</v>
      </c>
      <c r="BF16" s="22">
        <f t="shared" si="37"/>
        <v>10.729101255823533</v>
      </c>
      <c r="BG16" s="22">
        <f t="shared" si="38"/>
        <v>11.507269494680335</v>
      </c>
      <c r="BH16" s="22">
        <f t="shared" si="39"/>
        <v>8.882346055829267</v>
      </c>
      <c r="BI16" s="22">
        <f t="shared" si="40"/>
        <v>10.536149718747797</v>
      </c>
      <c r="BJ16" s="22">
        <f t="shared" si="41"/>
        <v>12.42173765935268</v>
      </c>
      <c r="BK16" s="22">
        <f t="shared" si="42"/>
        <v>14.654387645924897</v>
      </c>
      <c r="BL16" s="22">
        <f t="shared" si="43"/>
        <v>13.486857482099898</v>
      </c>
      <c r="BM16" s="22">
        <f t="shared" si="44"/>
        <v>15.982081805143618</v>
      </c>
      <c r="BN16" s="22">
        <f t="shared" si="45"/>
        <v>13.900739000085125</v>
      </c>
      <c r="BO16" s="22">
        <f t="shared" si="46"/>
        <v>14.646184438692945</v>
      </c>
      <c r="BP16" s="22">
        <f t="shared" si="47"/>
        <v>16.513271084900566</v>
      </c>
      <c r="BQ16" s="22">
        <f t="shared" si="48"/>
        <v>11.975366094432792</v>
      </c>
      <c r="BR16" s="23">
        <f t="shared" si="49"/>
        <v>14.373543859550622</v>
      </c>
    </row>
    <row r="17" spans="5:70" s="24" customFormat="1" ht="24.75" customHeight="1">
      <c r="E17" s="40" t="s">
        <v>74</v>
      </c>
      <c r="F17" s="41" t="s">
        <v>21</v>
      </c>
      <c r="G17" s="42">
        <v>33</v>
      </c>
      <c r="H17" s="43">
        <v>17</v>
      </c>
      <c r="I17" s="44">
        <v>32.51</v>
      </c>
      <c r="J17" s="42">
        <v>130</v>
      </c>
      <c r="K17" s="43">
        <v>37</v>
      </c>
      <c r="L17" s="44">
        <v>32.49</v>
      </c>
      <c r="M17" s="46">
        <v>587</v>
      </c>
      <c r="N17" s="51"/>
      <c r="O17" s="52">
        <f t="shared" si="0"/>
        <v>33.292363888888886</v>
      </c>
      <c r="P17" s="53">
        <f t="shared" si="50"/>
        <v>130.62569166666668</v>
      </c>
      <c r="Q17" s="54">
        <f t="shared" si="51"/>
        <v>0.5810613656331747</v>
      </c>
      <c r="R17" s="54">
        <f t="shared" si="52"/>
        <v>2.2798484072782528</v>
      </c>
      <c r="S17" s="51"/>
      <c r="T17" s="55" t="str">
        <f>E17</f>
        <v>A50059</v>
      </c>
      <c r="U17" s="56" t="s">
        <v>126</v>
      </c>
      <c r="V17" s="47">
        <f t="shared" si="1"/>
        <v>6.150506604197021</v>
      </c>
      <c r="W17" s="49">
        <f t="shared" si="2"/>
        <v>7.339526480059197</v>
      </c>
      <c r="X17" s="49">
        <f t="shared" si="3"/>
        <v>9.745281456024408</v>
      </c>
      <c r="Y17" s="49">
        <f t="shared" si="4"/>
        <v>15.153067930540164</v>
      </c>
      <c r="Z17" s="49">
        <f t="shared" si="5"/>
        <v>18.95623980811272</v>
      </c>
      <c r="AA17" s="49">
        <f t="shared" si="6"/>
        <v>9.983369638673308</v>
      </c>
      <c r="AB17" s="49">
        <f t="shared" si="54"/>
        <v>7.116117543869079</v>
      </c>
      <c r="AC17" s="49">
        <f t="shared" si="8"/>
        <v>4.681884647208568</v>
      </c>
      <c r="AD17" s="49">
        <f t="shared" si="9"/>
        <v>1.2805295844813869</v>
      </c>
      <c r="AE17" s="48">
        <f t="shared" si="10"/>
        <v>9.492039680480957E-05</v>
      </c>
      <c r="AF17" s="49">
        <f t="shared" si="11"/>
        <v>2.01113359383144</v>
      </c>
      <c r="AG17" s="49">
        <f t="shared" si="12"/>
        <v>5.723578511851237</v>
      </c>
      <c r="AH17" s="49">
        <f t="shared" si="13"/>
        <v>13.770498789851736</v>
      </c>
      <c r="AI17" s="49">
        <f t="shared" si="14"/>
        <v>10.852471312853645</v>
      </c>
      <c r="AJ17" s="49">
        <f t="shared" si="15"/>
        <v>8.826181764258585</v>
      </c>
      <c r="AK17" s="49">
        <f t="shared" si="16"/>
        <v>7.620636139429471</v>
      </c>
      <c r="AL17" s="49">
        <f t="shared" si="17"/>
        <v>5.290650509741706</v>
      </c>
      <c r="AM17" s="49">
        <f t="shared" si="18"/>
        <v>4.750311400132845</v>
      </c>
      <c r="AN17" s="49">
        <f t="shared" si="19"/>
        <v>3.326013827275718</v>
      </c>
      <c r="AO17" s="49">
        <f t="shared" si="20"/>
        <v>3.0194170792692288</v>
      </c>
      <c r="AP17" s="49">
        <f t="shared" si="21"/>
        <v>18.49485355419229</v>
      </c>
      <c r="AQ17" s="49">
        <f t="shared" si="22"/>
        <v>11.616612022507706</v>
      </c>
      <c r="AR17" s="49">
        <f t="shared" si="23"/>
        <v>10.22362988597882</v>
      </c>
      <c r="AS17" s="49">
        <f t="shared" si="24"/>
        <v>7.453801477482407</v>
      </c>
      <c r="AT17" s="49">
        <f t="shared" si="25"/>
        <v>6.852816940769079</v>
      </c>
      <c r="AU17" s="49">
        <f t="shared" si="26"/>
        <v>5.610106570871157</v>
      </c>
      <c r="AV17" s="49">
        <f t="shared" si="27"/>
        <v>18.581197199065798</v>
      </c>
      <c r="AW17" s="49">
        <f t="shared" si="28"/>
        <v>16.120535574561373</v>
      </c>
      <c r="AX17" s="49">
        <f t="shared" si="29"/>
        <v>14.151415795646415</v>
      </c>
      <c r="AY17" s="49">
        <f t="shared" si="30"/>
        <v>12.36776742021339</v>
      </c>
      <c r="AZ17" s="49">
        <f t="shared" si="31"/>
        <v>9.123323211242973</v>
      </c>
      <c r="BA17" s="49">
        <f t="shared" si="32"/>
        <v>6.891470150067582</v>
      </c>
      <c r="BB17" s="49">
        <f t="shared" si="33"/>
        <v>5.703697810295254</v>
      </c>
      <c r="BC17" s="49">
        <f t="shared" si="34"/>
        <v>15.16233872317027</v>
      </c>
      <c r="BD17" s="49">
        <f t="shared" si="35"/>
        <v>13.588425550768877</v>
      </c>
      <c r="BE17" s="49">
        <f t="shared" si="36"/>
        <v>12.309200532184704</v>
      </c>
      <c r="BF17" s="49">
        <f t="shared" si="37"/>
        <v>11.669663867135009</v>
      </c>
      <c r="BG17" s="49">
        <f t="shared" si="38"/>
        <v>12.349429312286237</v>
      </c>
      <c r="BH17" s="49">
        <f t="shared" si="39"/>
        <v>9.472338876055257</v>
      </c>
      <c r="BI17" s="49">
        <f t="shared" si="40"/>
        <v>10.81354981026729</v>
      </c>
      <c r="BJ17" s="49">
        <f t="shared" si="41"/>
        <v>12.757503124460348</v>
      </c>
      <c r="BK17" s="49">
        <f t="shared" si="42"/>
        <v>15.911775232242093</v>
      </c>
      <c r="BL17" s="49">
        <f t="shared" si="43"/>
        <v>14.713734982958478</v>
      </c>
      <c r="BM17" s="49">
        <f t="shared" si="44"/>
        <v>17.118019001653742</v>
      </c>
      <c r="BN17" s="49">
        <f t="shared" si="45"/>
        <v>14.941418463535612</v>
      </c>
      <c r="BO17" s="49">
        <f t="shared" si="46"/>
        <v>15.645887496799933</v>
      </c>
      <c r="BP17" s="49">
        <f t="shared" si="47"/>
        <v>17.421056092428163</v>
      </c>
      <c r="BQ17" s="49">
        <f t="shared" si="48"/>
        <v>12.637162948444034</v>
      </c>
      <c r="BR17" s="50">
        <f t="shared" si="49"/>
        <v>14.826283651455388</v>
      </c>
    </row>
    <row r="18" spans="5:70" s="6" customFormat="1" ht="24.75" customHeight="1">
      <c r="E18" s="8" t="s">
        <v>75</v>
      </c>
      <c r="F18" s="9" t="s">
        <v>22</v>
      </c>
      <c r="G18" s="10">
        <v>33</v>
      </c>
      <c r="H18" s="11">
        <v>18</v>
      </c>
      <c r="I18" s="12">
        <v>0.16</v>
      </c>
      <c r="J18" s="10">
        <v>130</v>
      </c>
      <c r="K18" s="11">
        <v>36</v>
      </c>
      <c r="L18" s="12">
        <v>21.95</v>
      </c>
      <c r="M18" s="18">
        <v>116</v>
      </c>
      <c r="O18" s="14">
        <f t="shared" si="0"/>
        <v>33.30004444444444</v>
      </c>
      <c r="P18" s="15">
        <f t="shared" si="50"/>
        <v>130.60609722222222</v>
      </c>
      <c r="Q18" s="16">
        <f t="shared" si="51"/>
        <v>0.5811954166160014</v>
      </c>
      <c r="R18" s="16">
        <f t="shared" si="52"/>
        <v>2.279506419707598</v>
      </c>
      <c r="T18" s="17" t="str">
        <f t="shared" si="53"/>
        <v>A60012</v>
      </c>
      <c r="U18" s="13" t="s">
        <v>127</v>
      </c>
      <c r="V18" s="20">
        <f t="shared" si="1"/>
        <v>7.808836382430129</v>
      </c>
      <c r="W18" s="22">
        <f t="shared" si="2"/>
        <v>8.400699041527403</v>
      </c>
      <c r="X18" s="22">
        <f t="shared" si="3"/>
        <v>10.406030341899665</v>
      </c>
      <c r="Y18" s="22">
        <f t="shared" si="4"/>
        <v>16.393361819629284</v>
      </c>
      <c r="Z18" s="22">
        <f t="shared" si="5"/>
        <v>20.3788107969861</v>
      </c>
      <c r="AA18" s="22">
        <f t="shared" si="6"/>
        <v>11.724187655958014</v>
      </c>
      <c r="AB18" s="22">
        <f t="shared" si="54"/>
        <v>8.78979262256712</v>
      </c>
      <c r="AC18" s="22">
        <f t="shared" si="8"/>
        <v>6.338970070538803</v>
      </c>
      <c r="AD18" s="22">
        <f t="shared" si="9"/>
        <v>2.8996270233315147</v>
      </c>
      <c r="AE18" s="22">
        <f t="shared" si="10"/>
        <v>2.01113359383144</v>
      </c>
      <c r="AF18" s="21">
        <f t="shared" si="11"/>
        <v>0</v>
      </c>
      <c r="AG18" s="22">
        <f t="shared" si="12"/>
        <v>3.808622621844062</v>
      </c>
      <c r="AH18" s="22">
        <f t="shared" si="13"/>
        <v>15.356083477182585</v>
      </c>
      <c r="AI18" s="22">
        <f t="shared" si="14"/>
        <v>12.377651957368826</v>
      </c>
      <c r="AJ18" s="22">
        <f t="shared" si="15"/>
        <v>10.359062522751628</v>
      </c>
      <c r="AK18" s="22">
        <f t="shared" si="16"/>
        <v>9.001649610348705</v>
      </c>
      <c r="AL18" s="22">
        <f t="shared" si="17"/>
        <v>6.5450535684573445</v>
      </c>
      <c r="AM18" s="22">
        <f t="shared" si="18"/>
        <v>5.693011224980246</v>
      </c>
      <c r="AN18" s="22">
        <f t="shared" si="19"/>
        <v>3.1066475966230978</v>
      </c>
      <c r="AO18" s="22">
        <f t="shared" si="20"/>
        <v>2.0768169302228934</v>
      </c>
      <c r="AP18" s="22">
        <f t="shared" si="21"/>
        <v>20.082672670189293</v>
      </c>
      <c r="AQ18" s="22">
        <f t="shared" si="22"/>
        <v>12.95028811691898</v>
      </c>
      <c r="AR18" s="22">
        <f t="shared" si="23"/>
        <v>11.435535553960236</v>
      </c>
      <c r="AS18" s="22">
        <f t="shared" si="24"/>
        <v>8.413039022182048</v>
      </c>
      <c r="AT18" s="22">
        <f t="shared" si="25"/>
        <v>7.083029003160075</v>
      </c>
      <c r="AU18" s="22">
        <f t="shared" si="26"/>
        <v>5.929038238567152</v>
      </c>
      <c r="AV18" s="22">
        <f t="shared" si="27"/>
        <v>19.998989681913788</v>
      </c>
      <c r="AW18" s="22">
        <f t="shared" si="28"/>
        <v>17.407949148908113</v>
      </c>
      <c r="AX18" s="22">
        <f t="shared" si="29"/>
        <v>15.289379775188785</v>
      </c>
      <c r="AY18" s="22">
        <f t="shared" si="30"/>
        <v>13.257195486803175</v>
      </c>
      <c r="AZ18" s="22">
        <f t="shared" si="31"/>
        <v>9.650736766842186</v>
      </c>
      <c r="BA18" s="22">
        <f t="shared" si="32"/>
        <v>6.573013963427281</v>
      </c>
      <c r="BB18" s="22">
        <f t="shared" si="33"/>
        <v>4.663599870380988</v>
      </c>
      <c r="BC18" s="22">
        <f t="shared" si="34"/>
        <v>16.1810336704914</v>
      </c>
      <c r="BD18" s="22">
        <f t="shared" si="35"/>
        <v>14.348724674031176</v>
      </c>
      <c r="BE18" s="22">
        <f t="shared" si="36"/>
        <v>12.877709387690793</v>
      </c>
      <c r="BF18" s="22">
        <f t="shared" si="37"/>
        <v>11.540323366084383</v>
      </c>
      <c r="BG18" s="22">
        <f t="shared" si="38"/>
        <v>11.998586109392015</v>
      </c>
      <c r="BH18" s="22">
        <f t="shared" si="39"/>
        <v>8.73982251703795</v>
      </c>
      <c r="BI18" s="22">
        <f t="shared" si="40"/>
        <v>9.578253570225904</v>
      </c>
      <c r="BJ18" s="22">
        <f t="shared" si="41"/>
        <v>11.565362029201127</v>
      </c>
      <c r="BK18" s="22">
        <f t="shared" si="42"/>
        <v>16.752357262140226</v>
      </c>
      <c r="BL18" s="22">
        <f t="shared" si="43"/>
        <v>15.390202742111112</v>
      </c>
      <c r="BM18" s="22">
        <f t="shared" si="44"/>
        <v>17.423972320515187</v>
      </c>
      <c r="BN18" s="22">
        <f t="shared" si="45"/>
        <v>14.997287586516627</v>
      </c>
      <c r="BO18" s="22">
        <f t="shared" si="46"/>
        <v>15.59050608672258</v>
      </c>
      <c r="BP18" s="22">
        <f t="shared" si="47"/>
        <v>17.136377673818405</v>
      </c>
      <c r="BQ18" s="22">
        <f t="shared" si="48"/>
        <v>11.946205081003969</v>
      </c>
      <c r="BR18" s="23">
        <f t="shared" si="49"/>
        <v>13.770381110200896</v>
      </c>
    </row>
    <row r="19" spans="5:70" s="24" customFormat="1" ht="24.75" customHeight="1">
      <c r="E19" s="40" t="s">
        <v>76</v>
      </c>
      <c r="F19" s="41" t="s">
        <v>23</v>
      </c>
      <c r="G19" s="42">
        <v>33</v>
      </c>
      <c r="H19" s="43">
        <v>18</v>
      </c>
      <c r="I19" s="44">
        <v>6.96</v>
      </c>
      <c r="J19" s="42">
        <v>130</v>
      </c>
      <c r="K19" s="43">
        <v>33</v>
      </c>
      <c r="L19" s="44">
        <v>54.62</v>
      </c>
      <c r="M19" s="4">
        <v>214</v>
      </c>
      <c r="O19" s="37">
        <f t="shared" si="0"/>
        <v>33.30193333333333</v>
      </c>
      <c r="P19" s="38">
        <f t="shared" si="50"/>
        <v>130.56517222222223</v>
      </c>
      <c r="Q19" s="39">
        <f t="shared" si="51"/>
        <v>0.5812283839463169</v>
      </c>
      <c r="R19" s="39">
        <f t="shared" si="52"/>
        <v>2.278792143711219</v>
      </c>
      <c r="T19" s="45" t="str">
        <f t="shared" si="53"/>
        <v>A70021</v>
      </c>
      <c r="U19" s="46" t="s">
        <v>128</v>
      </c>
      <c r="V19" s="47">
        <f t="shared" si="1"/>
        <v>11.592020185275949</v>
      </c>
      <c r="W19" s="49">
        <f t="shared" si="2"/>
        <v>11.848978072828753</v>
      </c>
      <c r="X19" s="49">
        <f t="shared" si="3"/>
        <v>13.425388377809963</v>
      </c>
      <c r="Y19" s="49">
        <f t="shared" si="4"/>
        <v>19.858425483223925</v>
      </c>
      <c r="Z19" s="49">
        <f t="shared" si="5"/>
        <v>23.9733876562919</v>
      </c>
      <c r="AA19" s="49">
        <f t="shared" si="6"/>
        <v>15.519366573110835</v>
      </c>
      <c r="AB19" s="49">
        <f t="shared" si="54"/>
        <v>12.573186224837151</v>
      </c>
      <c r="AC19" s="49">
        <f t="shared" si="8"/>
        <v>10.129738912467037</v>
      </c>
      <c r="AD19" s="49">
        <f t="shared" si="9"/>
        <v>6.708248523247282</v>
      </c>
      <c r="AE19" s="49">
        <f t="shared" si="10"/>
        <v>5.723578511851237</v>
      </c>
      <c r="AF19" s="49">
        <f t="shared" si="11"/>
        <v>3.808622621844062</v>
      </c>
      <c r="AG19" s="48">
        <f t="shared" si="12"/>
        <v>0</v>
      </c>
      <c r="AH19" s="49">
        <f t="shared" si="13"/>
        <v>19.07838430987021</v>
      </c>
      <c r="AI19" s="49">
        <f t="shared" si="14"/>
        <v>16.078673731955096</v>
      </c>
      <c r="AJ19" s="49">
        <f t="shared" si="15"/>
        <v>14.076892399046365</v>
      </c>
      <c r="AK19" s="49">
        <f t="shared" si="16"/>
        <v>12.650551061787352</v>
      </c>
      <c r="AL19" s="49">
        <f t="shared" si="17"/>
        <v>10.173693692358768</v>
      </c>
      <c r="AM19" s="49">
        <f t="shared" si="18"/>
        <v>9.176008601018573</v>
      </c>
      <c r="AN19" s="49">
        <f t="shared" si="19"/>
        <v>6.117892727607694</v>
      </c>
      <c r="AO19" s="49">
        <f t="shared" si="20"/>
        <v>4.834629191949487</v>
      </c>
      <c r="AP19" s="49">
        <f t="shared" si="21"/>
        <v>23.794435908267456</v>
      </c>
      <c r="AQ19" s="49">
        <f t="shared" si="22"/>
        <v>16.52145917562452</v>
      </c>
      <c r="AR19" s="49">
        <f t="shared" si="23"/>
        <v>14.93274765408685</v>
      </c>
      <c r="AS19" s="49">
        <f t="shared" si="24"/>
        <v>11.781985375546093</v>
      </c>
      <c r="AT19" s="49">
        <f t="shared" si="25"/>
        <v>9.844564704963808</v>
      </c>
      <c r="AU19" s="49">
        <f t="shared" si="26"/>
        <v>8.89930788545805</v>
      </c>
      <c r="AV19" s="49">
        <f t="shared" si="27"/>
        <v>23.591233669799237</v>
      </c>
      <c r="AW19" s="49">
        <f t="shared" si="28"/>
        <v>20.906169391913554</v>
      </c>
      <c r="AX19" s="49">
        <f t="shared" si="29"/>
        <v>18.673430216014314</v>
      </c>
      <c r="AY19" s="49">
        <f t="shared" si="30"/>
        <v>16.432041126907357</v>
      </c>
      <c r="AZ19" s="49">
        <f t="shared" si="31"/>
        <v>12.561059720226865</v>
      </c>
      <c r="BA19" s="49">
        <f t="shared" si="32"/>
        <v>8.717526931791388</v>
      </c>
      <c r="BB19" s="49">
        <f t="shared" si="33"/>
        <v>6.067089626252438</v>
      </c>
      <c r="BC19" s="49">
        <f t="shared" si="34"/>
        <v>19.439932118412912</v>
      </c>
      <c r="BD19" s="49">
        <f t="shared" si="35"/>
        <v>17.364528568444435</v>
      </c>
      <c r="BE19" s="49">
        <f t="shared" si="36"/>
        <v>15.712356964342549</v>
      </c>
      <c r="BF19" s="49">
        <f t="shared" si="37"/>
        <v>13.504173361701671</v>
      </c>
      <c r="BG19" s="49">
        <f t="shared" si="38"/>
        <v>13.586104328579633</v>
      </c>
      <c r="BH19" s="49">
        <f t="shared" si="39"/>
        <v>9.92761621690606</v>
      </c>
      <c r="BI19" s="49">
        <f t="shared" si="40"/>
        <v>9.58649966148641</v>
      </c>
      <c r="BJ19" s="49">
        <f t="shared" si="41"/>
        <v>11.498870639262659</v>
      </c>
      <c r="BK19" s="49">
        <f t="shared" si="42"/>
        <v>19.815165525654507</v>
      </c>
      <c r="BL19" s="49">
        <f t="shared" si="43"/>
        <v>18.289458653999745</v>
      </c>
      <c r="BM19" s="49">
        <f t="shared" si="44"/>
        <v>19.806145979785754</v>
      </c>
      <c r="BN19" s="49">
        <f t="shared" si="45"/>
        <v>17.08716813934086</v>
      </c>
      <c r="BO19" s="49">
        <f t="shared" si="46"/>
        <v>17.49258959114959</v>
      </c>
      <c r="BP19" s="49">
        <f t="shared" si="47"/>
        <v>18.61717719022738</v>
      </c>
      <c r="BQ19" s="49">
        <f t="shared" si="48"/>
        <v>12.932097650942126</v>
      </c>
      <c r="BR19" s="50">
        <f t="shared" si="49"/>
        <v>13.883583636710231</v>
      </c>
    </row>
    <row r="20" spans="5:70" s="6" customFormat="1" ht="24.75" customHeight="1">
      <c r="E20" s="8" t="s">
        <v>77</v>
      </c>
      <c r="F20" s="9" t="s">
        <v>24</v>
      </c>
      <c r="G20" s="10">
        <v>33</v>
      </c>
      <c r="H20" s="11">
        <v>19</v>
      </c>
      <c r="I20" s="12">
        <v>30.16</v>
      </c>
      <c r="J20" s="10">
        <v>130</v>
      </c>
      <c r="K20" s="11">
        <v>46</v>
      </c>
      <c r="L20" s="12">
        <v>7.13</v>
      </c>
      <c r="M20" s="18">
        <v>71</v>
      </c>
      <c r="O20" s="14">
        <f t="shared" si="0"/>
        <v>33.32504444444445</v>
      </c>
      <c r="P20" s="15">
        <f t="shared" si="50"/>
        <v>130.76864722222223</v>
      </c>
      <c r="Q20" s="16">
        <f t="shared" si="51"/>
        <v>0.5816317489290003</v>
      </c>
      <c r="R20" s="16">
        <f t="shared" si="52"/>
        <v>2.2823434524067148</v>
      </c>
      <c r="T20" s="17" t="str">
        <f t="shared" si="53"/>
        <v>B10007</v>
      </c>
      <c r="U20" s="13" t="s">
        <v>129</v>
      </c>
      <c r="V20" s="20">
        <f t="shared" si="1"/>
        <v>7.621766099903617</v>
      </c>
      <c r="W20" s="22">
        <f t="shared" si="2"/>
        <v>7.683541766985169</v>
      </c>
      <c r="X20" s="22">
        <f t="shared" si="3"/>
        <v>8.18870010383569</v>
      </c>
      <c r="Y20" s="22">
        <f t="shared" si="4"/>
        <v>3.8738044316032494</v>
      </c>
      <c r="Z20" s="22">
        <f t="shared" si="5"/>
        <v>5.511399402341</v>
      </c>
      <c r="AA20" s="22">
        <f t="shared" si="6"/>
        <v>4.096969910929085</v>
      </c>
      <c r="AB20" s="22">
        <f t="shared" si="54"/>
        <v>6.668808577380241</v>
      </c>
      <c r="AC20" s="22">
        <f t="shared" si="8"/>
        <v>9.088892426285902</v>
      </c>
      <c r="AD20" s="22">
        <f t="shared" si="9"/>
        <v>12.555961159053977</v>
      </c>
      <c r="AE20" s="22">
        <f t="shared" si="10"/>
        <v>13.770498789851736</v>
      </c>
      <c r="AF20" s="22">
        <f t="shared" si="11"/>
        <v>15.356083477182585</v>
      </c>
      <c r="AG20" s="22">
        <f t="shared" si="12"/>
        <v>19.07838430987021</v>
      </c>
      <c r="AH20" s="21">
        <f t="shared" si="13"/>
        <v>0</v>
      </c>
      <c r="AI20" s="22">
        <f t="shared" si="14"/>
        <v>3.0152407853100893</v>
      </c>
      <c r="AJ20" s="22">
        <f t="shared" si="15"/>
        <v>5.001892019375882</v>
      </c>
      <c r="AK20" s="22">
        <f t="shared" si="16"/>
        <v>6.4799110088052</v>
      </c>
      <c r="AL20" s="22">
        <f t="shared" si="17"/>
        <v>8.936953459347643</v>
      </c>
      <c r="AM20" s="22">
        <f t="shared" si="18"/>
        <v>10.053581717690552</v>
      </c>
      <c r="AN20" s="22">
        <f t="shared" si="19"/>
        <v>13.222158305116945</v>
      </c>
      <c r="AO20" s="22">
        <f t="shared" si="20"/>
        <v>14.417578722114158</v>
      </c>
      <c r="AP20" s="22">
        <f t="shared" si="21"/>
        <v>4.728790603801438</v>
      </c>
      <c r="AQ20" s="22">
        <f t="shared" si="22"/>
        <v>3.343656259866825</v>
      </c>
      <c r="AR20" s="22">
        <f t="shared" si="23"/>
        <v>4.966981079651749</v>
      </c>
      <c r="AS20" s="22">
        <f t="shared" si="24"/>
        <v>7.958603961925319</v>
      </c>
      <c r="AT20" s="22">
        <f t="shared" si="25"/>
        <v>10.88619494525451</v>
      </c>
      <c r="AU20" s="22">
        <f t="shared" si="26"/>
        <v>11.07847055280489</v>
      </c>
      <c r="AV20" s="22">
        <f t="shared" si="27"/>
        <v>5.177908733977263</v>
      </c>
      <c r="AW20" s="22">
        <f t="shared" si="28"/>
        <v>3.989848742531308</v>
      </c>
      <c r="AX20" s="22">
        <f t="shared" si="29"/>
        <v>4.471789525101926</v>
      </c>
      <c r="AY20" s="22">
        <f t="shared" si="30"/>
        <v>6.337364846168327</v>
      </c>
      <c r="AZ20" s="22">
        <f t="shared" si="31"/>
        <v>9.020290615254943</v>
      </c>
      <c r="BA20" s="22">
        <f t="shared" si="32"/>
        <v>12.768635337737866</v>
      </c>
      <c r="BB20" s="22">
        <f t="shared" si="33"/>
        <v>14.886271166660762</v>
      </c>
      <c r="BC20" s="22">
        <f t="shared" si="34"/>
        <v>5.764984572655322</v>
      </c>
      <c r="BD20" s="22">
        <f t="shared" si="35"/>
        <v>7.358126031717416</v>
      </c>
      <c r="BE20" s="22">
        <f t="shared" si="36"/>
        <v>8.508192315182061</v>
      </c>
      <c r="BF20" s="22">
        <f t="shared" si="37"/>
        <v>12.501455786071379</v>
      </c>
      <c r="BG20" s="22">
        <f t="shared" si="38"/>
        <v>13.934270727565252</v>
      </c>
      <c r="BH20" s="22">
        <f t="shared" si="39"/>
        <v>14.807196600504081</v>
      </c>
      <c r="BI20" s="22">
        <f t="shared" si="40"/>
        <v>17.76875222775146</v>
      </c>
      <c r="BJ20" s="22">
        <f t="shared" si="41"/>
        <v>18.70881947780787</v>
      </c>
      <c r="BK20" s="22">
        <f t="shared" si="42"/>
        <v>7.493287650008762</v>
      </c>
      <c r="BL20" s="22">
        <f t="shared" si="43"/>
        <v>8.264566770192221</v>
      </c>
      <c r="BM20" s="22">
        <f t="shared" si="44"/>
        <v>12.002833612181957</v>
      </c>
      <c r="BN20" s="22">
        <f t="shared" si="45"/>
        <v>12.584240630326262</v>
      </c>
      <c r="BO20" s="22">
        <f t="shared" si="46"/>
        <v>13.638721401721925</v>
      </c>
      <c r="BP20" s="22">
        <f t="shared" si="47"/>
        <v>16.131037313855686</v>
      </c>
      <c r="BQ20" s="22">
        <f t="shared" si="48"/>
        <v>15.913229494697658</v>
      </c>
      <c r="BR20" s="23">
        <f t="shared" si="49"/>
        <v>19.25678531243408</v>
      </c>
    </row>
    <row r="21" spans="5:70" s="24" customFormat="1" ht="24.75" customHeight="1">
      <c r="E21" s="40" t="s">
        <v>78</v>
      </c>
      <c r="F21" s="41" t="s">
        <v>25</v>
      </c>
      <c r="G21" s="42">
        <v>33</v>
      </c>
      <c r="H21" s="43">
        <v>19</v>
      </c>
      <c r="I21" s="44">
        <v>26.15</v>
      </c>
      <c r="J21" s="42">
        <v>130</v>
      </c>
      <c r="K21" s="43">
        <v>44</v>
      </c>
      <c r="L21" s="44">
        <v>10.38</v>
      </c>
      <c r="M21" s="4">
        <v>132</v>
      </c>
      <c r="O21" s="37">
        <f t="shared" si="0"/>
        <v>33.323930555555556</v>
      </c>
      <c r="P21" s="38">
        <f t="shared" si="50"/>
        <v>130.73621666666665</v>
      </c>
      <c r="Q21" s="39">
        <f t="shared" si="51"/>
        <v>0.5816123079003876</v>
      </c>
      <c r="R21" s="39">
        <f t="shared" si="52"/>
        <v>2.281777432434019</v>
      </c>
      <c r="T21" s="45" t="str">
        <f t="shared" si="53"/>
        <v>B20013</v>
      </c>
      <c r="U21" s="46" t="s">
        <v>274</v>
      </c>
      <c r="V21" s="47">
        <f t="shared" si="1"/>
        <v>4.747153276319642</v>
      </c>
      <c r="W21" s="49">
        <f t="shared" si="2"/>
        <v>4.744322984290779</v>
      </c>
      <c r="X21" s="49">
        <f t="shared" si="3"/>
        <v>5.825846518677416</v>
      </c>
      <c r="Y21" s="49">
        <f t="shared" si="4"/>
        <v>4.934981440431114</v>
      </c>
      <c r="Z21" s="49">
        <f t="shared" si="5"/>
        <v>8.139942550881333</v>
      </c>
      <c r="AA21" s="49">
        <f t="shared" si="6"/>
        <v>2.2101097772884803</v>
      </c>
      <c r="AB21" s="49">
        <f t="shared" si="54"/>
        <v>3.8515289915342743</v>
      </c>
      <c r="AC21" s="49">
        <f t="shared" si="8"/>
        <v>6.1822594038632905</v>
      </c>
      <c r="AD21" s="49">
        <f t="shared" si="9"/>
        <v>9.615280427394286</v>
      </c>
      <c r="AE21" s="49">
        <f t="shared" si="10"/>
        <v>10.852471312853645</v>
      </c>
      <c r="AF21" s="49">
        <f t="shared" si="11"/>
        <v>12.377651957368826</v>
      </c>
      <c r="AG21" s="49">
        <f t="shared" si="12"/>
        <v>16.078673731955096</v>
      </c>
      <c r="AH21" s="49">
        <f t="shared" si="13"/>
        <v>3.0152407853100893</v>
      </c>
      <c r="AI21" s="48">
        <f t="shared" si="14"/>
        <v>0</v>
      </c>
      <c r="AJ21" s="49">
        <f t="shared" si="15"/>
        <v>2.0272937552460935</v>
      </c>
      <c r="AK21" s="49">
        <f t="shared" si="16"/>
        <v>3.4649517282384545</v>
      </c>
      <c r="AL21" s="49">
        <f t="shared" si="17"/>
        <v>5.92392340499199</v>
      </c>
      <c r="AM21" s="49">
        <f t="shared" si="18"/>
        <v>7.039872436532293</v>
      </c>
      <c r="AN21" s="49">
        <f t="shared" si="19"/>
        <v>10.207572992108616</v>
      </c>
      <c r="AO21" s="49">
        <f t="shared" si="20"/>
        <v>11.402807988417338</v>
      </c>
      <c r="AP21" s="49">
        <f t="shared" si="21"/>
        <v>7.715796142914433</v>
      </c>
      <c r="AQ21" s="49">
        <f t="shared" si="22"/>
        <v>1.7508918472419976</v>
      </c>
      <c r="AR21" s="49">
        <f t="shared" si="23"/>
        <v>2.517813252237453</v>
      </c>
      <c r="AS21" s="49">
        <f t="shared" si="24"/>
        <v>5.063384038820509</v>
      </c>
      <c r="AT21" s="49">
        <f t="shared" si="25"/>
        <v>8.040798364794588</v>
      </c>
      <c r="AU21" s="49">
        <f t="shared" si="26"/>
        <v>8.126822521102131</v>
      </c>
      <c r="AV21" s="49">
        <f t="shared" si="27"/>
        <v>7.7719724411624185</v>
      </c>
      <c r="AW21" s="49">
        <f t="shared" si="28"/>
        <v>5.650739161494185</v>
      </c>
      <c r="AX21" s="49">
        <f t="shared" si="29"/>
        <v>4.591421698368661</v>
      </c>
      <c r="AY21" s="49">
        <f t="shared" si="30"/>
        <v>5.018726949568726</v>
      </c>
      <c r="AZ21" s="49">
        <f t="shared" si="31"/>
        <v>6.513391471602836</v>
      </c>
      <c r="BA21" s="49">
        <f t="shared" si="32"/>
        <v>9.922036756242099</v>
      </c>
      <c r="BB21" s="49">
        <f t="shared" si="33"/>
        <v>11.924022428233105</v>
      </c>
      <c r="BC21" s="49">
        <f t="shared" si="34"/>
        <v>6.005483196657762</v>
      </c>
      <c r="BD21" s="49">
        <f t="shared" si="35"/>
        <v>6.413236260320934</v>
      </c>
      <c r="BE21" s="49">
        <f t="shared" si="36"/>
        <v>6.912707806035378</v>
      </c>
      <c r="BF21" s="49">
        <f t="shared" si="37"/>
        <v>10.356333686512952</v>
      </c>
      <c r="BG21" s="49">
        <f t="shared" si="38"/>
        <v>11.785907067507772</v>
      </c>
      <c r="BH21" s="49">
        <f t="shared" si="39"/>
        <v>12.157545366175828</v>
      </c>
      <c r="BI21" s="49">
        <f t="shared" si="40"/>
        <v>15.078254720348905</v>
      </c>
      <c r="BJ21" s="49">
        <f t="shared" si="41"/>
        <v>16.170322147279204</v>
      </c>
      <c r="BK21" s="49">
        <f t="shared" si="42"/>
        <v>7.531893543566827</v>
      </c>
      <c r="BL21" s="49">
        <f t="shared" si="43"/>
        <v>7.589375727238201</v>
      </c>
      <c r="BM21" s="49">
        <f t="shared" si="44"/>
        <v>11.332511531771416</v>
      </c>
      <c r="BN21" s="49">
        <f t="shared" si="45"/>
        <v>11.180663868687482</v>
      </c>
      <c r="BO21" s="49">
        <f t="shared" si="46"/>
        <v>12.245390937151242</v>
      </c>
      <c r="BP21" s="49">
        <f t="shared" si="47"/>
        <v>14.749269043585354</v>
      </c>
      <c r="BQ21" s="49">
        <f t="shared" si="48"/>
        <v>13.620540089288443</v>
      </c>
      <c r="BR21" s="50">
        <f t="shared" si="49"/>
        <v>16.950608083487346</v>
      </c>
    </row>
    <row r="22" spans="5:70" s="6" customFormat="1" ht="24.75" customHeight="1">
      <c r="E22" s="8" t="s">
        <v>79</v>
      </c>
      <c r="F22" s="9" t="s">
        <v>26</v>
      </c>
      <c r="G22" s="10">
        <v>33</v>
      </c>
      <c r="H22" s="11">
        <v>19</v>
      </c>
      <c r="I22" s="12">
        <v>6.72</v>
      </c>
      <c r="J22" s="10">
        <v>130</v>
      </c>
      <c r="K22" s="11">
        <v>42</v>
      </c>
      <c r="L22" s="12">
        <v>55.34</v>
      </c>
      <c r="M22" s="18">
        <v>212</v>
      </c>
      <c r="O22" s="14">
        <f t="shared" si="0"/>
        <v>33.318533333333335</v>
      </c>
      <c r="P22" s="15">
        <f t="shared" si="50"/>
        <v>130.71537222222221</v>
      </c>
      <c r="Q22" s="16">
        <f t="shared" si="51"/>
        <v>0.581518108602148</v>
      </c>
      <c r="R22" s="16">
        <f t="shared" si="52"/>
        <v>2.2814136282477144</v>
      </c>
      <c r="T22" s="17" t="str">
        <f t="shared" si="53"/>
        <v>B30021</v>
      </c>
      <c r="U22" s="13" t="s">
        <v>131</v>
      </c>
      <c r="V22" s="20">
        <f t="shared" si="1"/>
        <v>2.7505213919813842</v>
      </c>
      <c r="W22" s="22">
        <f t="shared" si="2"/>
        <v>3.1914223750130466</v>
      </c>
      <c r="X22" s="22">
        <f t="shared" si="3"/>
        <v>5.182193006805999</v>
      </c>
      <c r="Y22" s="22">
        <f t="shared" si="4"/>
        <v>6.6687619045719515</v>
      </c>
      <c r="Z22" s="22">
        <f t="shared" si="5"/>
        <v>10.148227618653582</v>
      </c>
      <c r="AA22" s="22">
        <f t="shared" si="6"/>
        <v>2.2190613015077365</v>
      </c>
      <c r="AB22" s="22">
        <f t="shared" si="54"/>
        <v>1.9299544116787692</v>
      </c>
      <c r="AC22" s="22">
        <f t="shared" si="8"/>
        <v>4.162080279408178</v>
      </c>
      <c r="AD22" s="22">
        <f t="shared" si="9"/>
        <v>7.588006741437681</v>
      </c>
      <c r="AE22" s="22">
        <f t="shared" si="10"/>
        <v>8.826181764258585</v>
      </c>
      <c r="AF22" s="22">
        <f t="shared" si="11"/>
        <v>10.359062522751628</v>
      </c>
      <c r="AG22" s="22">
        <f t="shared" si="12"/>
        <v>14.076892399046365</v>
      </c>
      <c r="AH22" s="22">
        <f t="shared" si="13"/>
        <v>5.001892019375882</v>
      </c>
      <c r="AI22" s="22">
        <f t="shared" si="14"/>
        <v>2.0272937552460935</v>
      </c>
      <c r="AJ22" s="21">
        <f t="shared" si="15"/>
        <v>0</v>
      </c>
      <c r="AK22" s="22">
        <f t="shared" si="16"/>
        <v>1.6141936389044598</v>
      </c>
      <c r="AL22" s="22">
        <f t="shared" si="17"/>
        <v>3.965098368966602</v>
      </c>
      <c r="AM22" s="22">
        <f t="shared" si="18"/>
        <v>5.1359167698019075</v>
      </c>
      <c r="AN22" s="22">
        <f t="shared" si="19"/>
        <v>8.280211598486442</v>
      </c>
      <c r="AO22" s="22">
        <f t="shared" si="20"/>
        <v>9.44551036506455</v>
      </c>
      <c r="AP22" s="22">
        <f t="shared" si="21"/>
        <v>9.724531864820909</v>
      </c>
      <c r="AQ22" s="22">
        <f t="shared" si="22"/>
        <v>3.1019456262120304</v>
      </c>
      <c r="AR22" s="22">
        <f t="shared" si="23"/>
        <v>2.553478658534045</v>
      </c>
      <c r="AS22" s="22">
        <f t="shared" si="24"/>
        <v>3.6045278631168887</v>
      </c>
      <c r="AT22" s="22">
        <f t="shared" si="25"/>
        <v>6.548651950718369</v>
      </c>
      <c r="AU22" s="22">
        <f t="shared" si="26"/>
        <v>6.421519825016184</v>
      </c>
      <c r="AV22" s="22">
        <f t="shared" si="27"/>
        <v>9.776975041248662</v>
      </c>
      <c r="AW22" s="22">
        <f t="shared" si="28"/>
        <v>7.505061278756704</v>
      </c>
      <c r="AX22" s="22">
        <f t="shared" si="29"/>
        <v>6.020059286114996</v>
      </c>
      <c r="AY22" s="22">
        <f t="shared" si="30"/>
        <v>5.530764681970517</v>
      </c>
      <c r="AZ22" s="22">
        <f t="shared" si="31"/>
        <v>5.615493366194504</v>
      </c>
      <c r="BA22" s="22">
        <f t="shared" si="32"/>
        <v>8.386909338748367</v>
      </c>
      <c r="BB22" s="22">
        <f t="shared" si="33"/>
        <v>10.157267909200762</v>
      </c>
      <c r="BC22" s="22">
        <f t="shared" si="34"/>
        <v>7.335948040022869</v>
      </c>
      <c r="BD22" s="22">
        <f t="shared" si="35"/>
        <v>7.022861818193096</v>
      </c>
      <c r="BE22" s="22">
        <f t="shared" si="36"/>
        <v>6.962816009744584</v>
      </c>
      <c r="BF22" s="22">
        <f t="shared" si="37"/>
        <v>9.678749384376584</v>
      </c>
      <c r="BG22" s="22">
        <f t="shared" si="38"/>
        <v>11.060118464821343</v>
      </c>
      <c r="BH22" s="22">
        <f t="shared" si="39"/>
        <v>10.864396051451116</v>
      </c>
      <c r="BI22" s="22">
        <f t="shared" si="40"/>
        <v>13.69703665545119</v>
      </c>
      <c r="BJ22" s="22">
        <f t="shared" si="41"/>
        <v>14.956517981575463</v>
      </c>
      <c r="BK22" s="22">
        <f t="shared" si="42"/>
        <v>8.64703983227012</v>
      </c>
      <c r="BL22" s="22">
        <f t="shared" si="43"/>
        <v>8.27895092025637</v>
      </c>
      <c r="BM22" s="22">
        <f t="shared" si="44"/>
        <v>11.83211964447822</v>
      </c>
      <c r="BN22" s="22">
        <f t="shared" si="45"/>
        <v>11.143901266585033</v>
      </c>
      <c r="BO22" s="22">
        <f t="shared" si="46"/>
        <v>12.180869702801719</v>
      </c>
      <c r="BP22" s="22">
        <f t="shared" si="47"/>
        <v>14.6294075558258</v>
      </c>
      <c r="BQ22" s="22">
        <f t="shared" si="48"/>
        <v>12.706105496456638</v>
      </c>
      <c r="BR22" s="23">
        <f t="shared" si="49"/>
        <v>15.97343174091925</v>
      </c>
    </row>
    <row r="23" spans="5:70" s="24" customFormat="1" ht="24.75" customHeight="1">
      <c r="E23" s="40" t="s">
        <v>80</v>
      </c>
      <c r="F23" s="41" t="s">
        <v>27</v>
      </c>
      <c r="G23" s="42">
        <v>33</v>
      </c>
      <c r="H23" s="43">
        <v>19</v>
      </c>
      <c r="I23" s="44">
        <v>23.6</v>
      </c>
      <c r="J23" s="42">
        <v>130</v>
      </c>
      <c r="K23" s="43">
        <v>41</v>
      </c>
      <c r="L23" s="44">
        <v>56.14</v>
      </c>
      <c r="M23" s="4">
        <v>71</v>
      </c>
      <c r="O23" s="37">
        <f t="shared" si="0"/>
        <v>33.32322222222223</v>
      </c>
      <c r="P23" s="38">
        <f t="shared" si="50"/>
        <v>130.69892777777778</v>
      </c>
      <c r="Q23" s="39">
        <f t="shared" si="51"/>
        <v>0.5815999451515195</v>
      </c>
      <c r="R23" s="39">
        <f t="shared" si="52"/>
        <v>2.2811266185484977</v>
      </c>
      <c r="T23" s="45" t="str">
        <f t="shared" si="53"/>
        <v>B40007</v>
      </c>
      <c r="U23" s="46" t="s">
        <v>132</v>
      </c>
      <c r="V23" s="47">
        <f t="shared" si="1"/>
        <v>2.0904282058699186</v>
      </c>
      <c r="W23" s="49">
        <f t="shared" si="2"/>
        <v>1.6784598043070265</v>
      </c>
      <c r="X23" s="49">
        <f t="shared" si="3"/>
        <v>4.21843358006279</v>
      </c>
      <c r="Y23" s="49">
        <f t="shared" si="4"/>
        <v>7.552757346272994</v>
      </c>
      <c r="Z23" s="49">
        <f t="shared" si="5"/>
        <v>11.380501001062196</v>
      </c>
      <c r="AA23" s="49">
        <f t="shared" si="6"/>
        <v>3.73402832204905</v>
      </c>
      <c r="AB23" s="49">
        <f t="shared" si="54"/>
        <v>1.8615260487466179</v>
      </c>
      <c r="AC23" s="49">
        <f t="shared" si="8"/>
        <v>3.1513332428520235</v>
      </c>
      <c r="AD23" s="49">
        <f t="shared" si="9"/>
        <v>6.349023249275742</v>
      </c>
      <c r="AE23" s="49">
        <f t="shared" si="10"/>
        <v>7.620636139429471</v>
      </c>
      <c r="AF23" s="49">
        <f t="shared" si="11"/>
        <v>9.001649610348705</v>
      </c>
      <c r="AG23" s="49">
        <f t="shared" si="12"/>
        <v>12.650551061787352</v>
      </c>
      <c r="AH23" s="49">
        <f t="shared" si="13"/>
        <v>6.4799110088052</v>
      </c>
      <c r="AI23" s="49">
        <f t="shared" si="14"/>
        <v>3.4649517282384545</v>
      </c>
      <c r="AJ23" s="49">
        <f t="shared" si="15"/>
        <v>1.6141936389044598</v>
      </c>
      <c r="AK23" s="48">
        <f t="shared" si="16"/>
        <v>9.492039680480957E-05</v>
      </c>
      <c r="AL23" s="49">
        <f t="shared" si="17"/>
        <v>2.476931003142464</v>
      </c>
      <c r="AM23" s="49">
        <f t="shared" si="18"/>
        <v>3.5762050876443885</v>
      </c>
      <c r="AN23" s="49">
        <f t="shared" si="19"/>
        <v>6.742688016225342</v>
      </c>
      <c r="AO23" s="49">
        <f t="shared" si="20"/>
        <v>7.941551999931928</v>
      </c>
      <c r="AP23" s="49">
        <f t="shared" si="21"/>
        <v>11.161861901867908</v>
      </c>
      <c r="AQ23" s="49">
        <f t="shared" si="22"/>
        <v>3.996070331268129</v>
      </c>
      <c r="AR23" s="49">
        <f t="shared" si="23"/>
        <v>2.7332183575105695</v>
      </c>
      <c r="AS23" s="49">
        <f t="shared" si="24"/>
        <v>2.1315473574485777</v>
      </c>
      <c r="AT23" s="49">
        <f t="shared" si="25"/>
        <v>4.982934858791888</v>
      </c>
      <c r="AU23" s="49">
        <f t="shared" si="26"/>
        <v>4.80786045678149</v>
      </c>
      <c r="AV23" s="49">
        <f t="shared" si="27"/>
        <v>11.00163299063559</v>
      </c>
      <c r="AW23" s="49">
        <f t="shared" si="28"/>
        <v>8.502036290842565</v>
      </c>
      <c r="AX23" s="49">
        <f t="shared" si="29"/>
        <v>6.650238939148883</v>
      </c>
      <c r="AY23" s="49">
        <f t="shared" si="30"/>
        <v>5.458652466302343</v>
      </c>
      <c r="AZ23" s="49">
        <f t="shared" si="31"/>
        <v>4.425636669203246</v>
      </c>
      <c r="BA23" s="49">
        <f t="shared" si="32"/>
        <v>6.797543655720841</v>
      </c>
      <c r="BB23" s="49">
        <f t="shared" si="33"/>
        <v>8.547764311014344</v>
      </c>
      <c r="BC23" s="49">
        <f t="shared" si="34"/>
        <v>7.812531380310643</v>
      </c>
      <c r="BD23" s="49">
        <f t="shared" si="35"/>
        <v>6.914085196549191</v>
      </c>
      <c r="BE23" s="49">
        <f t="shared" si="36"/>
        <v>6.413887933311155</v>
      </c>
      <c r="BF23" s="49">
        <f t="shared" si="37"/>
        <v>8.505201358029893</v>
      </c>
      <c r="BG23" s="49">
        <f t="shared" si="38"/>
        <v>9.834247944680003</v>
      </c>
      <c r="BH23" s="49">
        <f t="shared" si="39"/>
        <v>9.345625329247522</v>
      </c>
      <c r="BI23" s="49">
        <f t="shared" si="40"/>
        <v>12.137200714044452</v>
      </c>
      <c r="BJ23" s="49">
        <f t="shared" si="41"/>
        <v>13.45319982613791</v>
      </c>
      <c r="BK23" s="49">
        <f t="shared" si="42"/>
        <v>8.882265468219362</v>
      </c>
      <c r="BL23" s="49">
        <f t="shared" si="43"/>
        <v>8.171252530963812</v>
      </c>
      <c r="BM23" s="49">
        <f t="shared" si="44"/>
        <v>11.464936677628248</v>
      </c>
      <c r="BN23" s="49">
        <f t="shared" si="45"/>
        <v>10.381910789132133</v>
      </c>
      <c r="BO23" s="49">
        <f t="shared" si="46"/>
        <v>11.379293900533716</v>
      </c>
      <c r="BP23" s="49">
        <f t="shared" si="47"/>
        <v>13.754969813598398</v>
      </c>
      <c r="BQ23" s="49">
        <f t="shared" si="48"/>
        <v>11.355097556347598</v>
      </c>
      <c r="BR23" s="50">
        <f t="shared" si="49"/>
        <v>14.571620472401687</v>
      </c>
    </row>
    <row r="24" spans="5:70" s="6" customFormat="1" ht="24.75" customHeight="1">
      <c r="E24" s="8" t="s">
        <v>81</v>
      </c>
      <c r="F24" s="9" t="s">
        <v>28</v>
      </c>
      <c r="G24" s="10">
        <v>33</v>
      </c>
      <c r="H24" s="11">
        <v>19</v>
      </c>
      <c r="I24" s="12">
        <v>9.18</v>
      </c>
      <c r="J24" s="10">
        <v>130</v>
      </c>
      <c r="K24" s="11">
        <v>40</v>
      </c>
      <c r="L24" s="12">
        <v>21.72</v>
      </c>
      <c r="M24" s="18">
        <v>74</v>
      </c>
      <c r="O24" s="14">
        <f t="shared" si="0"/>
        <v>33.31921666666667</v>
      </c>
      <c r="P24" s="15">
        <f t="shared" si="50"/>
        <v>130.6727</v>
      </c>
      <c r="Q24" s="16">
        <f t="shared" si="51"/>
        <v>0.5815300350187033</v>
      </c>
      <c r="R24" s="16">
        <f t="shared" si="52"/>
        <v>2.280668857470794</v>
      </c>
      <c r="T24" s="17" t="str">
        <f t="shared" si="53"/>
        <v>B50007</v>
      </c>
      <c r="U24" s="13" t="s">
        <v>133</v>
      </c>
      <c r="V24" s="20">
        <f t="shared" si="1"/>
        <v>2.164284211715608</v>
      </c>
      <c r="W24" s="22">
        <f t="shared" si="2"/>
        <v>2.1229786213657698</v>
      </c>
      <c r="X24" s="22">
        <f t="shared" si="3"/>
        <v>4.925205922725793</v>
      </c>
      <c r="Y24" s="22">
        <f t="shared" si="4"/>
        <v>9.888983309203478</v>
      </c>
      <c r="Z24" s="22">
        <f t="shared" si="5"/>
        <v>13.83586529554</v>
      </c>
      <c r="AA24" s="22">
        <f t="shared" si="6"/>
        <v>5.767265851733347</v>
      </c>
      <c r="AB24" s="22">
        <f t="shared" si="54"/>
        <v>2.9331321465686555</v>
      </c>
      <c r="AC24" s="22">
        <f t="shared" si="8"/>
        <v>1.7135248032421369</v>
      </c>
      <c r="AD24" s="22">
        <f t="shared" si="9"/>
        <v>4.010637388555138</v>
      </c>
      <c r="AE24" s="22">
        <f t="shared" si="10"/>
        <v>5.290650509741706</v>
      </c>
      <c r="AF24" s="22">
        <f t="shared" si="11"/>
        <v>6.5450535684573445</v>
      </c>
      <c r="AG24" s="22">
        <f t="shared" si="12"/>
        <v>10.173693692358768</v>
      </c>
      <c r="AH24" s="22">
        <f t="shared" si="13"/>
        <v>8.936953459347643</v>
      </c>
      <c r="AI24" s="22">
        <f t="shared" si="14"/>
        <v>5.92392340499199</v>
      </c>
      <c r="AJ24" s="22">
        <f t="shared" si="15"/>
        <v>3.965098368966602</v>
      </c>
      <c r="AK24" s="22">
        <f t="shared" si="16"/>
        <v>2.476931003142464</v>
      </c>
      <c r="AL24" s="21">
        <f t="shared" si="17"/>
        <v>0</v>
      </c>
      <c r="AM24" s="22">
        <f t="shared" si="18"/>
        <v>1.2439509924622394</v>
      </c>
      <c r="AN24" s="22">
        <f t="shared" si="19"/>
        <v>4.318843354609562</v>
      </c>
      <c r="AO24" s="22">
        <f t="shared" si="20"/>
        <v>5.483438434902697</v>
      </c>
      <c r="AP24" s="22">
        <f t="shared" si="21"/>
        <v>13.63369098032275</v>
      </c>
      <c r="AQ24" s="22">
        <f t="shared" si="22"/>
        <v>6.406843520170636</v>
      </c>
      <c r="AR24" s="22">
        <f t="shared" si="23"/>
        <v>4.940880864672755</v>
      </c>
      <c r="AS24" s="22">
        <f t="shared" si="24"/>
        <v>2.3600877263877096</v>
      </c>
      <c r="AT24" s="22">
        <f t="shared" si="25"/>
        <v>3.690872413796098</v>
      </c>
      <c r="AU24" s="22">
        <f t="shared" si="26"/>
        <v>2.968468410270415</v>
      </c>
      <c r="AV24" s="22">
        <f t="shared" si="27"/>
        <v>13.455576368126858</v>
      </c>
      <c r="AW24" s="22">
        <f t="shared" si="28"/>
        <v>10.882013451941564</v>
      </c>
      <c r="AX24" s="22">
        <f t="shared" si="29"/>
        <v>8.86132891708738</v>
      </c>
      <c r="AY24" s="22">
        <f t="shared" si="30"/>
        <v>7.17482648251065</v>
      </c>
      <c r="AZ24" s="22">
        <f t="shared" si="31"/>
        <v>4.6147793937167325</v>
      </c>
      <c r="BA24" s="22">
        <f t="shared" si="32"/>
        <v>5.166072945558806</v>
      </c>
      <c r="BB24" s="22">
        <f t="shared" si="33"/>
        <v>6.375295700523038</v>
      </c>
      <c r="BC24" s="22">
        <f t="shared" si="34"/>
        <v>9.885124898634103</v>
      </c>
      <c r="BD24" s="22">
        <f t="shared" si="35"/>
        <v>8.490150509044415</v>
      </c>
      <c r="BE24" s="22">
        <f t="shared" si="36"/>
        <v>7.48403318461108</v>
      </c>
      <c r="BF24" s="22">
        <f t="shared" si="37"/>
        <v>8.270327425720607</v>
      </c>
      <c r="BG24" s="22">
        <f t="shared" si="38"/>
        <v>9.401894672289533</v>
      </c>
      <c r="BH24" s="22">
        <f t="shared" si="39"/>
        <v>8.00559227430819</v>
      </c>
      <c r="BI24" s="22">
        <f t="shared" si="40"/>
        <v>10.53412762423028</v>
      </c>
      <c r="BJ24" s="22">
        <f t="shared" si="41"/>
        <v>12.078011662252418</v>
      </c>
      <c r="BK24" s="22">
        <f t="shared" si="42"/>
        <v>10.719279122680378</v>
      </c>
      <c r="BL24" s="22">
        <f t="shared" si="43"/>
        <v>9.682566746323666</v>
      </c>
      <c r="BM24" s="22">
        <f t="shared" si="44"/>
        <v>12.527887085474152</v>
      </c>
      <c r="BN24" s="22">
        <f t="shared" si="45"/>
        <v>10.87628980134963</v>
      </c>
      <c r="BO24" s="22">
        <f t="shared" si="46"/>
        <v>11.766829365560527</v>
      </c>
      <c r="BP24" s="22">
        <f t="shared" si="47"/>
        <v>13.940842280532735</v>
      </c>
      <c r="BQ24" s="22">
        <f t="shared" si="48"/>
        <v>10.53025782973899</v>
      </c>
      <c r="BR24" s="23">
        <f t="shared" si="49"/>
        <v>13.522736075079374</v>
      </c>
    </row>
    <row r="25" spans="5:70" s="24" customFormat="1" ht="24.75" customHeight="1">
      <c r="E25" s="40" t="s">
        <v>82</v>
      </c>
      <c r="F25" s="41" t="s">
        <v>29</v>
      </c>
      <c r="G25" s="42">
        <v>33</v>
      </c>
      <c r="H25" s="43">
        <v>19</v>
      </c>
      <c r="I25" s="44">
        <v>25.35</v>
      </c>
      <c r="J25" s="42">
        <v>130</v>
      </c>
      <c r="K25" s="43">
        <v>39</v>
      </c>
      <c r="L25" s="44">
        <v>37.57</v>
      </c>
      <c r="M25" s="4">
        <v>34</v>
      </c>
      <c r="O25" s="37">
        <f t="shared" si="0"/>
        <v>33.323708333333336</v>
      </c>
      <c r="P25" s="38">
        <f t="shared" si="50"/>
        <v>130.66043611111112</v>
      </c>
      <c r="Q25" s="39">
        <f t="shared" si="51"/>
        <v>0.5816084293909388</v>
      </c>
      <c r="R25" s="39">
        <f t="shared" si="52"/>
        <v>2.2804548122305848</v>
      </c>
      <c r="T25" s="45" t="str">
        <f t="shared" si="53"/>
        <v>B60003</v>
      </c>
      <c r="U25" s="46" t="s">
        <v>134</v>
      </c>
      <c r="V25" s="47">
        <f t="shared" si="1"/>
        <v>3.364998288649692</v>
      </c>
      <c r="W25" s="49">
        <f t="shared" si="2"/>
        <v>2.7084708845464522</v>
      </c>
      <c r="X25" s="49">
        <f t="shared" si="3"/>
        <v>5.017405676175404</v>
      </c>
      <c r="Y25" s="49">
        <f t="shared" si="4"/>
        <v>10.717142443928317</v>
      </c>
      <c r="Z25" s="49">
        <f t="shared" si="5"/>
        <v>14.798613446402591</v>
      </c>
      <c r="AA25" s="49">
        <f t="shared" si="6"/>
        <v>7.003532193055959</v>
      </c>
      <c r="AB25" s="49">
        <f t="shared" si="54"/>
        <v>4.1736470834002315</v>
      </c>
      <c r="AC25" s="49">
        <f t="shared" si="8"/>
        <v>2.5494549938582467</v>
      </c>
      <c r="AD25" s="49">
        <f t="shared" si="9"/>
        <v>3.523306144633649</v>
      </c>
      <c r="AE25" s="49">
        <f t="shared" si="10"/>
        <v>4.750311400132845</v>
      </c>
      <c r="AF25" s="49">
        <f t="shared" si="11"/>
        <v>5.693011224980246</v>
      </c>
      <c r="AG25" s="49">
        <f t="shared" si="12"/>
        <v>9.176008601018573</v>
      </c>
      <c r="AH25" s="49">
        <f t="shared" si="13"/>
        <v>10.053581717690552</v>
      </c>
      <c r="AI25" s="49">
        <f t="shared" si="14"/>
        <v>7.039872436532293</v>
      </c>
      <c r="AJ25" s="49">
        <f t="shared" si="15"/>
        <v>5.1359167698019075</v>
      </c>
      <c r="AK25" s="49">
        <f t="shared" si="16"/>
        <v>3.5762050876443885</v>
      </c>
      <c r="AL25" s="49">
        <f t="shared" si="17"/>
        <v>1.2439509924622394</v>
      </c>
      <c r="AM25" s="48">
        <f t="shared" si="18"/>
        <v>9.492039680480957E-05</v>
      </c>
      <c r="AN25" s="49">
        <f t="shared" si="19"/>
        <v>3.1700385721002444</v>
      </c>
      <c r="AO25" s="49">
        <f t="shared" si="20"/>
        <v>4.393709584213649</v>
      </c>
      <c r="AP25" s="49">
        <f t="shared" si="21"/>
        <v>14.716923861169867</v>
      </c>
      <c r="AQ25" s="49">
        <f t="shared" si="22"/>
        <v>7.3464721446130765</v>
      </c>
      <c r="AR25" s="49">
        <f t="shared" si="23"/>
        <v>5.768076614024218</v>
      </c>
      <c r="AS25" s="49">
        <f t="shared" si="24"/>
        <v>2.7386552026915645</v>
      </c>
      <c r="AT25" s="49">
        <f t="shared" si="25"/>
        <v>2.8497732329808523</v>
      </c>
      <c r="AU25" s="49">
        <f t="shared" si="26"/>
        <v>1.8768048436535811</v>
      </c>
      <c r="AV25" s="49">
        <f t="shared" si="27"/>
        <v>14.416243462579587</v>
      </c>
      <c r="AW25" s="49">
        <f t="shared" si="28"/>
        <v>11.747775450841074</v>
      </c>
      <c r="AX25" s="49">
        <f t="shared" si="29"/>
        <v>9.596482691033845</v>
      </c>
      <c r="AY25" s="49">
        <f t="shared" si="30"/>
        <v>7.640844906950339</v>
      </c>
      <c r="AZ25" s="49">
        <f t="shared" si="31"/>
        <v>4.480244345889355</v>
      </c>
      <c r="BA25" s="49">
        <f t="shared" si="32"/>
        <v>4.06621955958239</v>
      </c>
      <c r="BB25" s="49">
        <f t="shared" si="33"/>
        <v>5.1313765689064095</v>
      </c>
      <c r="BC25" s="49">
        <f t="shared" si="34"/>
        <v>10.507183801667122</v>
      </c>
      <c r="BD25" s="49">
        <f t="shared" si="35"/>
        <v>8.838607363619875</v>
      </c>
      <c r="BE25" s="49">
        <f t="shared" si="36"/>
        <v>7.596975845760799</v>
      </c>
      <c r="BF25" s="49">
        <f t="shared" si="37"/>
        <v>7.704489278583111</v>
      </c>
      <c r="BG25" s="49">
        <f t="shared" si="38"/>
        <v>8.715336250040203</v>
      </c>
      <c r="BH25" s="49">
        <f t="shared" si="39"/>
        <v>6.9611303604229775</v>
      </c>
      <c r="BI25" s="49">
        <f t="shared" si="40"/>
        <v>9.379862240293722</v>
      </c>
      <c r="BJ25" s="49">
        <f t="shared" si="41"/>
        <v>10.98416198383644</v>
      </c>
      <c r="BK25" s="49">
        <f t="shared" si="42"/>
        <v>11.17622806785452</v>
      </c>
      <c r="BL25" s="49">
        <f t="shared" si="43"/>
        <v>9.966385529328361</v>
      </c>
      <c r="BM25" s="49">
        <f t="shared" si="44"/>
        <v>12.516159972592826</v>
      </c>
      <c r="BN25" s="49">
        <f t="shared" si="45"/>
        <v>10.600168588995842</v>
      </c>
      <c r="BO25" s="49">
        <f t="shared" si="46"/>
        <v>11.422178985948353</v>
      </c>
      <c r="BP25" s="49">
        <f t="shared" si="47"/>
        <v>13.469896237697586</v>
      </c>
      <c r="BQ25" s="49">
        <f t="shared" si="48"/>
        <v>9.653930115670612</v>
      </c>
      <c r="BR25" s="50">
        <f t="shared" si="49"/>
        <v>12.531947644938125</v>
      </c>
    </row>
    <row r="26" spans="5:70" s="6" customFormat="1" ht="24.75" customHeight="1">
      <c r="E26" s="8" t="s">
        <v>83</v>
      </c>
      <c r="F26" s="9" t="s">
        <v>30</v>
      </c>
      <c r="G26" s="10">
        <v>33</v>
      </c>
      <c r="H26" s="11">
        <v>19</v>
      </c>
      <c r="I26" s="12">
        <v>20.19</v>
      </c>
      <c r="J26" s="10">
        <v>130</v>
      </c>
      <c r="K26" s="11">
        <v>37</v>
      </c>
      <c r="L26" s="12">
        <v>34.88</v>
      </c>
      <c r="M26" s="18">
        <v>17</v>
      </c>
      <c r="O26" s="14">
        <f t="shared" si="0"/>
        <v>33.322275000000005</v>
      </c>
      <c r="P26" s="15">
        <f t="shared" si="50"/>
        <v>130.62635555555556</v>
      </c>
      <c r="Q26" s="16">
        <f t="shared" si="51"/>
        <v>0.5815834130049936</v>
      </c>
      <c r="R26" s="16">
        <f t="shared" si="52"/>
        <v>2.279859994325231</v>
      </c>
      <c r="T26" s="17" t="str">
        <f t="shared" si="53"/>
        <v>B70002</v>
      </c>
      <c r="U26" s="13" t="s">
        <v>135</v>
      </c>
      <c r="V26" s="20">
        <f t="shared" si="1"/>
        <v>6.167851606729464</v>
      </c>
      <c r="W26" s="22">
        <f t="shared" si="2"/>
        <v>5.761600209112176</v>
      </c>
      <c r="X26" s="22">
        <f t="shared" si="3"/>
        <v>7.400944912880368</v>
      </c>
      <c r="Y26" s="22">
        <f t="shared" si="4"/>
        <v>13.75055207168723</v>
      </c>
      <c r="Z26" s="22">
        <f t="shared" si="5"/>
        <v>17.918835234296544</v>
      </c>
      <c r="AA26" s="22">
        <f t="shared" si="6"/>
        <v>10.03092214699295</v>
      </c>
      <c r="AB26" s="22">
        <f t="shared" si="54"/>
        <v>7.096474378163162</v>
      </c>
      <c r="AC26" s="22">
        <f t="shared" si="8"/>
        <v>4.891285957772917</v>
      </c>
      <c r="AD26" s="22">
        <f t="shared" si="9"/>
        <v>2.817353867095944</v>
      </c>
      <c r="AE26" s="22">
        <f t="shared" si="10"/>
        <v>3.326013827275718</v>
      </c>
      <c r="AF26" s="22">
        <f t="shared" si="11"/>
        <v>3.1066475966230978</v>
      </c>
      <c r="AG26" s="22">
        <f t="shared" si="12"/>
        <v>6.117892727607694</v>
      </c>
      <c r="AH26" s="22">
        <f t="shared" si="13"/>
        <v>13.222158305116945</v>
      </c>
      <c r="AI26" s="22">
        <f t="shared" si="14"/>
        <v>10.207572992108616</v>
      </c>
      <c r="AJ26" s="22">
        <f t="shared" si="15"/>
        <v>8.280211598486442</v>
      </c>
      <c r="AK26" s="22">
        <f t="shared" si="16"/>
        <v>6.742688016225342</v>
      </c>
      <c r="AL26" s="22">
        <f t="shared" si="17"/>
        <v>4.318843354609562</v>
      </c>
      <c r="AM26" s="22">
        <f t="shared" si="18"/>
        <v>3.1700385721002444</v>
      </c>
      <c r="AN26" s="21">
        <f t="shared" si="19"/>
        <v>0</v>
      </c>
      <c r="AO26" s="22">
        <f t="shared" si="20"/>
        <v>1.2844012508922975</v>
      </c>
      <c r="AP26" s="22">
        <f t="shared" si="21"/>
        <v>17.885817155022487</v>
      </c>
      <c r="AQ26" s="22">
        <f t="shared" si="22"/>
        <v>10.474875039094574</v>
      </c>
      <c r="AR26" s="22">
        <f t="shared" si="23"/>
        <v>8.848443907081586</v>
      </c>
      <c r="AS26" s="22">
        <f t="shared" si="24"/>
        <v>5.67000027369716</v>
      </c>
      <c r="AT26" s="22">
        <f t="shared" si="25"/>
        <v>3.9819950793145065</v>
      </c>
      <c r="AU26" s="22">
        <f t="shared" si="26"/>
        <v>2.8670521047876196</v>
      </c>
      <c r="AV26" s="22">
        <f t="shared" si="27"/>
        <v>17.53577120160785</v>
      </c>
      <c r="AW26" s="22">
        <f t="shared" si="28"/>
        <v>14.806560732678093</v>
      </c>
      <c r="AX26" s="22">
        <f t="shared" si="29"/>
        <v>12.555722443538821</v>
      </c>
      <c r="AY26" s="22">
        <f t="shared" si="30"/>
        <v>10.348298508129723</v>
      </c>
      <c r="AZ26" s="22">
        <f t="shared" si="31"/>
        <v>6.598887115058574</v>
      </c>
      <c r="BA26" s="22">
        <f t="shared" si="32"/>
        <v>3.607474602053824</v>
      </c>
      <c r="BB26" s="22">
        <f t="shared" si="33"/>
        <v>2.675690623814928</v>
      </c>
      <c r="BC26" s="22">
        <f t="shared" si="34"/>
        <v>13.336536310798028</v>
      </c>
      <c r="BD26" s="22">
        <f t="shared" si="35"/>
        <v>11.356230296282563</v>
      </c>
      <c r="BE26" s="22">
        <f t="shared" si="36"/>
        <v>9.816966463933976</v>
      </c>
      <c r="BF26" s="22">
        <f t="shared" si="37"/>
        <v>8.509739456931298</v>
      </c>
      <c r="BG26" s="22">
        <f t="shared" si="38"/>
        <v>9.084188774308416</v>
      </c>
      <c r="BH26" s="22">
        <f t="shared" si="39"/>
        <v>6.153731895305112</v>
      </c>
      <c r="BI26" s="22">
        <f t="shared" si="40"/>
        <v>7.723209689007014</v>
      </c>
      <c r="BJ26" s="22">
        <f t="shared" si="41"/>
        <v>9.604517662908323</v>
      </c>
      <c r="BK26" s="22">
        <f t="shared" si="42"/>
        <v>13.78736856918366</v>
      </c>
      <c r="BL26" s="22">
        <f t="shared" si="43"/>
        <v>12.355587079894992</v>
      </c>
      <c r="BM26" s="22">
        <f t="shared" si="44"/>
        <v>14.317334730645804</v>
      </c>
      <c r="BN26" s="22">
        <f t="shared" si="45"/>
        <v>11.917593494434577</v>
      </c>
      <c r="BO26" s="22">
        <f t="shared" si="46"/>
        <v>12.543263053075792</v>
      </c>
      <c r="BP26" s="22">
        <f t="shared" si="47"/>
        <v>14.194333341348095</v>
      </c>
      <c r="BQ26" s="22">
        <f t="shared" si="48"/>
        <v>9.311244704543903</v>
      </c>
      <c r="BR26" s="23">
        <f t="shared" si="49"/>
        <v>11.578401192440328</v>
      </c>
    </row>
    <row r="27" spans="5:70" s="24" customFormat="1" ht="24.75" customHeight="1">
      <c r="E27" s="40" t="s">
        <v>84</v>
      </c>
      <c r="F27" s="41" t="s">
        <v>31</v>
      </c>
      <c r="G27" s="42">
        <v>33</v>
      </c>
      <c r="H27" s="43">
        <v>19</v>
      </c>
      <c r="I27" s="44">
        <v>3.39</v>
      </c>
      <c r="J27" s="42">
        <v>130</v>
      </c>
      <c r="K27" s="43">
        <v>36</v>
      </c>
      <c r="L27" s="44">
        <v>49.35</v>
      </c>
      <c r="M27" s="4">
        <v>22</v>
      </c>
      <c r="O27" s="37">
        <f t="shared" si="0"/>
        <v>33.31760833333334</v>
      </c>
      <c r="P27" s="38">
        <f t="shared" si="50"/>
        <v>130.61370833333334</v>
      </c>
      <c r="Q27" s="39">
        <f t="shared" si="51"/>
        <v>0.5815019643065672</v>
      </c>
      <c r="R27" s="39">
        <f t="shared" si="52"/>
        <v>2.279639258656222</v>
      </c>
      <c r="T27" s="45" t="str">
        <f t="shared" si="53"/>
        <v>B80002</v>
      </c>
      <c r="U27" s="46" t="s">
        <v>136</v>
      </c>
      <c r="V27" s="47">
        <f t="shared" si="1"/>
        <v>7.188832066729185</v>
      </c>
      <c r="W27" s="49">
        <f t="shared" si="2"/>
        <v>7.0288494307511655</v>
      </c>
      <c r="X27" s="49">
        <f t="shared" si="3"/>
        <v>8.663730368082811</v>
      </c>
      <c r="Y27" s="49">
        <f t="shared" si="4"/>
        <v>15.028331835304362</v>
      </c>
      <c r="Z27" s="49">
        <f t="shared" si="5"/>
        <v>19.178329142359974</v>
      </c>
      <c r="AA27" s="49">
        <f t="shared" si="6"/>
        <v>11.10450323065103</v>
      </c>
      <c r="AB27" s="49">
        <f t="shared" si="54"/>
        <v>8.145991237240953</v>
      </c>
      <c r="AC27" s="49">
        <f t="shared" si="8"/>
        <v>5.821483142002222</v>
      </c>
      <c r="AD27" s="49">
        <f t="shared" si="9"/>
        <v>3.0397003693521474</v>
      </c>
      <c r="AE27" s="49">
        <f t="shared" si="10"/>
        <v>3.0194170792692288</v>
      </c>
      <c r="AF27" s="49">
        <f t="shared" si="11"/>
        <v>2.0768169302228934</v>
      </c>
      <c r="AG27" s="49">
        <f t="shared" si="12"/>
        <v>4.834629191949487</v>
      </c>
      <c r="AH27" s="49">
        <f t="shared" si="13"/>
        <v>14.417578722114158</v>
      </c>
      <c r="AI27" s="49">
        <f t="shared" si="14"/>
        <v>11.402807988417338</v>
      </c>
      <c r="AJ27" s="49">
        <f t="shared" si="15"/>
        <v>9.44551036506455</v>
      </c>
      <c r="AK27" s="49">
        <f t="shared" si="16"/>
        <v>7.941551999931928</v>
      </c>
      <c r="AL27" s="49">
        <f t="shared" si="17"/>
        <v>5.483438434902697</v>
      </c>
      <c r="AM27" s="49">
        <f t="shared" si="18"/>
        <v>4.393709584213649</v>
      </c>
      <c r="AN27" s="49">
        <f t="shared" si="19"/>
        <v>1.2844012508922975</v>
      </c>
      <c r="AO27" s="48">
        <f t="shared" si="20"/>
        <v>9.492039680480957E-05</v>
      </c>
      <c r="AP27" s="49">
        <f t="shared" si="21"/>
        <v>19.10112262758052</v>
      </c>
      <c r="AQ27" s="49">
        <f t="shared" si="22"/>
        <v>11.729195519558168</v>
      </c>
      <c r="AR27" s="49">
        <f t="shared" si="23"/>
        <v>10.115948153664798</v>
      </c>
      <c r="AS27" s="49">
        <f t="shared" si="24"/>
        <v>6.9490856727212424</v>
      </c>
      <c r="AT27" s="49">
        <f t="shared" si="25"/>
        <v>5.179743987188394</v>
      </c>
      <c r="AU27" s="49">
        <f t="shared" si="26"/>
        <v>4.121724659900279</v>
      </c>
      <c r="AV27" s="49">
        <f t="shared" si="27"/>
        <v>18.79548170176131</v>
      </c>
      <c r="AW27" s="49">
        <f t="shared" si="28"/>
        <v>16.08108760732817</v>
      </c>
      <c r="AX27" s="49">
        <f t="shared" si="29"/>
        <v>13.838842410420487</v>
      </c>
      <c r="AY27" s="49">
        <f t="shared" si="30"/>
        <v>11.62744902603016</v>
      </c>
      <c r="AZ27" s="49">
        <f t="shared" si="31"/>
        <v>7.842457244566954</v>
      </c>
      <c r="BA27" s="49">
        <f t="shared" si="32"/>
        <v>4.506335939381829</v>
      </c>
      <c r="BB27" s="49">
        <f t="shared" si="33"/>
        <v>2.7252341394526303</v>
      </c>
      <c r="BC27" s="49">
        <f t="shared" si="34"/>
        <v>14.619712294163907</v>
      </c>
      <c r="BD27" s="49">
        <f t="shared" si="35"/>
        <v>12.618168692616848</v>
      </c>
      <c r="BE27" s="49">
        <f t="shared" si="36"/>
        <v>11.048242771322702</v>
      </c>
      <c r="BF27" s="49">
        <f t="shared" si="37"/>
        <v>9.479775038156069</v>
      </c>
      <c r="BG27" s="49">
        <f t="shared" si="38"/>
        <v>9.921776044639595</v>
      </c>
      <c r="BH27" s="49">
        <f t="shared" si="39"/>
        <v>6.705255460822386</v>
      </c>
      <c r="BI27" s="49">
        <f t="shared" si="40"/>
        <v>7.807232146624726</v>
      </c>
      <c r="BJ27" s="49">
        <f t="shared" si="41"/>
        <v>9.76492978214645</v>
      </c>
      <c r="BK27" s="49">
        <f t="shared" si="42"/>
        <v>15.055036257956376</v>
      </c>
      <c r="BL27" s="49">
        <f t="shared" si="43"/>
        <v>13.599961999848452</v>
      </c>
      <c r="BM27" s="49">
        <f t="shared" si="44"/>
        <v>15.452826666913989</v>
      </c>
      <c r="BN27" s="49">
        <f t="shared" si="45"/>
        <v>12.961944165519405</v>
      </c>
      <c r="BO27" s="49">
        <f t="shared" si="46"/>
        <v>13.533249361513075</v>
      </c>
      <c r="BP27" s="49">
        <f t="shared" si="47"/>
        <v>15.059616120693537</v>
      </c>
      <c r="BQ27" s="49">
        <f t="shared" si="48"/>
        <v>9.91068618004524</v>
      </c>
      <c r="BR27" s="50">
        <f t="shared" si="49"/>
        <v>11.885728431449596</v>
      </c>
    </row>
    <row r="28" spans="5:70" s="6" customFormat="1" ht="24.75" customHeight="1">
      <c r="E28" s="8" t="s">
        <v>85</v>
      </c>
      <c r="F28" s="9" t="s">
        <v>32</v>
      </c>
      <c r="G28" s="10">
        <v>33</v>
      </c>
      <c r="H28" s="11">
        <v>20</v>
      </c>
      <c r="I28" s="12">
        <v>2.96</v>
      </c>
      <c r="J28" s="10">
        <v>130</v>
      </c>
      <c r="K28" s="11">
        <v>49</v>
      </c>
      <c r="L28" s="12">
        <v>6.14</v>
      </c>
      <c r="M28" s="18">
        <v>69</v>
      </c>
      <c r="O28" s="14">
        <f t="shared" si="0"/>
        <v>33.334155555555554</v>
      </c>
      <c r="P28" s="15">
        <f t="shared" si="50"/>
        <v>130.81837222222222</v>
      </c>
      <c r="Q28" s="16">
        <f t="shared" si="51"/>
        <v>0.581790767816404</v>
      </c>
      <c r="R28" s="16">
        <f t="shared" si="52"/>
        <v>2.283211317377269</v>
      </c>
      <c r="T28" s="17" t="str">
        <f t="shared" si="53"/>
        <v>C10007</v>
      </c>
      <c r="U28" s="13" t="s">
        <v>137</v>
      </c>
      <c r="V28" s="20">
        <f t="shared" si="1"/>
        <v>12.344463790588495</v>
      </c>
      <c r="W28" s="22">
        <f t="shared" si="2"/>
        <v>12.232385726058697</v>
      </c>
      <c r="X28" s="22">
        <f t="shared" si="3"/>
        <v>12.148533172780748</v>
      </c>
      <c r="Y28" s="22">
        <f t="shared" si="4"/>
        <v>5.530561666243261</v>
      </c>
      <c r="Z28" s="22">
        <f t="shared" si="5"/>
        <v>2.4467521486617683</v>
      </c>
      <c r="AA28" s="22">
        <f t="shared" si="6"/>
        <v>8.667534937494299</v>
      </c>
      <c r="AB28" s="22">
        <f t="shared" si="54"/>
        <v>11.38445850646358</v>
      </c>
      <c r="AC28" s="22">
        <f t="shared" si="8"/>
        <v>13.814443281498132</v>
      </c>
      <c r="AD28" s="22">
        <f t="shared" si="9"/>
        <v>17.284109033648054</v>
      </c>
      <c r="AE28" s="22">
        <f t="shared" si="10"/>
        <v>18.49485355419229</v>
      </c>
      <c r="AF28" s="22">
        <f t="shared" si="11"/>
        <v>20.082672670189293</v>
      </c>
      <c r="AG28" s="22">
        <f t="shared" si="12"/>
        <v>23.794435908267456</v>
      </c>
      <c r="AH28" s="22">
        <f t="shared" si="13"/>
        <v>4.728790603801438</v>
      </c>
      <c r="AI28" s="22">
        <f t="shared" si="14"/>
        <v>7.715796142914433</v>
      </c>
      <c r="AJ28" s="22">
        <f t="shared" si="15"/>
        <v>9.724531864820909</v>
      </c>
      <c r="AK28" s="22">
        <f t="shared" si="16"/>
        <v>11.161861901867908</v>
      </c>
      <c r="AL28" s="22">
        <f t="shared" si="17"/>
        <v>13.63369098032275</v>
      </c>
      <c r="AM28" s="22">
        <f t="shared" si="18"/>
        <v>14.716923861169867</v>
      </c>
      <c r="AN28" s="22">
        <f t="shared" si="19"/>
        <v>17.885817155022487</v>
      </c>
      <c r="AO28" s="22">
        <f t="shared" si="20"/>
        <v>19.10112262758052</v>
      </c>
      <c r="AP28" s="21">
        <f t="shared" si="21"/>
        <v>0</v>
      </c>
      <c r="AQ28" s="22">
        <f t="shared" si="22"/>
        <v>7.565635301613529</v>
      </c>
      <c r="AR28" s="22">
        <f t="shared" si="23"/>
        <v>9.278374359750355</v>
      </c>
      <c r="AS28" s="22">
        <f t="shared" si="24"/>
        <v>12.45176836022222</v>
      </c>
      <c r="AT28" s="22">
        <f t="shared" si="25"/>
        <v>15.26376225462206</v>
      </c>
      <c r="AU28" s="22">
        <f t="shared" si="26"/>
        <v>15.603909219755147</v>
      </c>
      <c r="AV28" s="22">
        <f t="shared" si="27"/>
        <v>2.4584401322717198</v>
      </c>
      <c r="AW28" s="22">
        <f t="shared" si="28"/>
        <v>4.614574721328237</v>
      </c>
      <c r="AX28" s="22">
        <f t="shared" si="29"/>
        <v>6.905441638534393</v>
      </c>
      <c r="AY28" s="22">
        <f t="shared" si="30"/>
        <v>9.56941099322778</v>
      </c>
      <c r="AZ28" s="22">
        <f t="shared" si="31"/>
        <v>13.073834350588037</v>
      </c>
      <c r="BA28" s="22">
        <f t="shared" si="32"/>
        <v>17.11943475341511</v>
      </c>
      <c r="BB28" s="22">
        <f t="shared" si="33"/>
        <v>19.404891577643337</v>
      </c>
      <c r="BC28" s="22">
        <f t="shared" si="34"/>
        <v>7.47778483067405</v>
      </c>
      <c r="BD28" s="22">
        <f t="shared" si="35"/>
        <v>10.006058959530792</v>
      </c>
      <c r="BE28" s="22">
        <f t="shared" si="36"/>
        <v>11.670881994638503</v>
      </c>
      <c r="BF28" s="22">
        <f t="shared" si="37"/>
        <v>15.977627611611645</v>
      </c>
      <c r="BG28" s="22">
        <f t="shared" si="38"/>
        <v>17.352954674666968</v>
      </c>
      <c r="BH28" s="22">
        <f t="shared" si="39"/>
        <v>18.853353052149558</v>
      </c>
      <c r="BI28" s="22">
        <f t="shared" si="40"/>
        <v>21.827415132787642</v>
      </c>
      <c r="BJ28" s="22">
        <f t="shared" si="41"/>
        <v>22.532155525985313</v>
      </c>
      <c r="BK28" s="22">
        <f t="shared" si="42"/>
        <v>8.917626289121808</v>
      </c>
      <c r="BL28" s="22">
        <f t="shared" si="43"/>
        <v>10.427491204138544</v>
      </c>
      <c r="BM28" s="22">
        <f t="shared" si="44"/>
        <v>13.639308279820956</v>
      </c>
      <c r="BN28" s="22">
        <f t="shared" si="45"/>
        <v>15.13538861372239</v>
      </c>
      <c r="BO28" s="22">
        <f t="shared" si="46"/>
        <v>16.10342519773812</v>
      </c>
      <c r="BP28" s="22">
        <f t="shared" si="47"/>
        <v>18.438862647255206</v>
      </c>
      <c r="BQ28" s="22">
        <f t="shared" si="48"/>
        <v>19.454343564546008</v>
      </c>
      <c r="BR28" s="23">
        <f t="shared" si="49"/>
        <v>22.73798590241808</v>
      </c>
    </row>
    <row r="29" spans="5:70" s="24" customFormat="1" ht="24.75" customHeight="1">
      <c r="E29" s="40" t="s">
        <v>86</v>
      </c>
      <c r="F29" s="41" t="s">
        <v>33</v>
      </c>
      <c r="G29" s="42">
        <v>33</v>
      </c>
      <c r="H29" s="43">
        <v>20</v>
      </c>
      <c r="I29" s="44">
        <v>22.77</v>
      </c>
      <c r="J29" s="42">
        <v>130</v>
      </c>
      <c r="K29" s="43">
        <v>44</v>
      </c>
      <c r="L29" s="44">
        <v>13.87</v>
      </c>
      <c r="M29" s="4">
        <v>27</v>
      </c>
      <c r="O29" s="37">
        <f t="shared" si="0"/>
        <v>33.33965833333333</v>
      </c>
      <c r="P29" s="38">
        <f t="shared" si="50"/>
        <v>130.7371861111111</v>
      </c>
      <c r="Q29" s="39">
        <f t="shared" si="51"/>
        <v>0.5818868094066318</v>
      </c>
      <c r="R29" s="39">
        <f t="shared" si="52"/>
        <v>2.28179435243149</v>
      </c>
      <c r="T29" s="45" t="str">
        <f t="shared" si="53"/>
        <v>C20003</v>
      </c>
      <c r="U29" s="46" t="s">
        <v>138</v>
      </c>
      <c r="V29" s="47">
        <f t="shared" si="1"/>
        <v>5.773704701663435</v>
      </c>
      <c r="W29" s="49">
        <f t="shared" si="2"/>
        <v>4.728497611959595</v>
      </c>
      <c r="X29" s="49">
        <f t="shared" si="3"/>
        <v>4.845063542424633</v>
      </c>
      <c r="Y29" s="49">
        <f t="shared" si="4"/>
        <v>3.5947818075409477</v>
      </c>
      <c r="Z29" s="49">
        <f t="shared" si="5"/>
        <v>7.452157722866151</v>
      </c>
      <c r="AA29" s="49">
        <f t="shared" si="6"/>
        <v>3.9540100920124166</v>
      </c>
      <c r="AB29" s="49">
        <f t="shared" si="54"/>
        <v>5.026535914141334</v>
      </c>
      <c r="AC29" s="49">
        <f t="shared" si="8"/>
        <v>7.079875037148451</v>
      </c>
      <c r="AD29" s="49">
        <f t="shared" si="9"/>
        <v>10.343976968679096</v>
      </c>
      <c r="AE29" s="49">
        <f t="shared" si="10"/>
        <v>11.616612022507706</v>
      </c>
      <c r="AF29" s="49">
        <f t="shared" si="11"/>
        <v>12.95028811691898</v>
      </c>
      <c r="AG29" s="49">
        <f t="shared" si="12"/>
        <v>16.52145917562452</v>
      </c>
      <c r="AH29" s="49">
        <f t="shared" si="13"/>
        <v>3.343656259866825</v>
      </c>
      <c r="AI29" s="49">
        <f t="shared" si="14"/>
        <v>1.7508918472419976</v>
      </c>
      <c r="AJ29" s="49">
        <f t="shared" si="15"/>
        <v>3.1019456262120304</v>
      </c>
      <c r="AK29" s="49">
        <f t="shared" si="16"/>
        <v>3.996070331268129</v>
      </c>
      <c r="AL29" s="49">
        <f t="shared" si="17"/>
        <v>6.406843520170636</v>
      </c>
      <c r="AM29" s="49">
        <f t="shared" si="18"/>
        <v>7.3464721446130765</v>
      </c>
      <c r="AN29" s="49">
        <f t="shared" si="19"/>
        <v>10.474875039094574</v>
      </c>
      <c r="AO29" s="49">
        <f t="shared" si="20"/>
        <v>11.729195519558168</v>
      </c>
      <c r="AP29" s="49">
        <f t="shared" si="21"/>
        <v>7.565635301613529</v>
      </c>
      <c r="AQ29" s="48">
        <f t="shared" si="22"/>
        <v>0</v>
      </c>
      <c r="AR29" s="49">
        <f t="shared" si="23"/>
        <v>1.7132613943370534</v>
      </c>
      <c r="AS29" s="49">
        <f t="shared" si="24"/>
        <v>4.906327306328915</v>
      </c>
      <c r="AT29" s="49">
        <f t="shared" si="25"/>
        <v>7.703710069369061</v>
      </c>
      <c r="AU29" s="49">
        <f t="shared" si="26"/>
        <v>8.056893144312234</v>
      </c>
      <c r="AV29" s="49">
        <f t="shared" si="27"/>
        <v>7.069853818279541</v>
      </c>
      <c r="AW29" s="49">
        <f t="shared" si="28"/>
        <v>4.508159067048867</v>
      </c>
      <c r="AX29" s="49">
        <f t="shared" si="29"/>
        <v>2.9514535136758657</v>
      </c>
      <c r="AY29" s="49">
        <f t="shared" si="30"/>
        <v>3.376998896739858</v>
      </c>
      <c r="AZ29" s="49">
        <f t="shared" si="31"/>
        <v>5.686167444686645</v>
      </c>
      <c r="BA29" s="49">
        <f t="shared" si="32"/>
        <v>9.569052145502672</v>
      </c>
      <c r="BB29" s="49">
        <f t="shared" si="33"/>
        <v>11.847303632474699</v>
      </c>
      <c r="BC29" s="49">
        <f t="shared" si="34"/>
        <v>4.326459232846702</v>
      </c>
      <c r="BD29" s="49">
        <f t="shared" si="35"/>
        <v>4.7074172814885795</v>
      </c>
      <c r="BE29" s="49">
        <f t="shared" si="36"/>
        <v>5.414130509091248</v>
      </c>
      <c r="BF29" s="49">
        <f t="shared" si="37"/>
        <v>9.203575810686168</v>
      </c>
      <c r="BG29" s="49">
        <f t="shared" si="38"/>
        <v>10.639944601986054</v>
      </c>
      <c r="BH29" s="49">
        <f t="shared" si="39"/>
        <v>11.485942697774384</v>
      </c>
      <c r="BI29" s="49">
        <f t="shared" si="40"/>
        <v>14.454680547893142</v>
      </c>
      <c r="BJ29" s="49">
        <f t="shared" si="41"/>
        <v>15.366292438266846</v>
      </c>
      <c r="BK29" s="49">
        <f t="shared" si="42"/>
        <v>5.79790222300121</v>
      </c>
      <c r="BL29" s="49">
        <f t="shared" si="43"/>
        <v>5.857054165230422</v>
      </c>
      <c r="BM29" s="49">
        <f t="shared" si="44"/>
        <v>9.61830379170773</v>
      </c>
      <c r="BN29" s="49">
        <f t="shared" si="45"/>
        <v>9.643888689711943</v>
      </c>
      <c r="BO29" s="49">
        <f t="shared" si="46"/>
        <v>10.710672109113625</v>
      </c>
      <c r="BP29" s="49">
        <f t="shared" si="47"/>
        <v>13.220796977297224</v>
      </c>
      <c r="BQ29" s="49">
        <f t="shared" si="48"/>
        <v>12.588429819395035</v>
      </c>
      <c r="BR29" s="50">
        <f t="shared" si="49"/>
        <v>15.9331075355408</v>
      </c>
    </row>
    <row r="30" spans="5:70" s="6" customFormat="1" ht="24.75" customHeight="1">
      <c r="E30" s="8" t="s">
        <v>87</v>
      </c>
      <c r="F30" s="9" t="s">
        <v>34</v>
      </c>
      <c r="G30" s="10">
        <v>33</v>
      </c>
      <c r="H30" s="11">
        <v>20</v>
      </c>
      <c r="I30" s="12">
        <v>28.74</v>
      </c>
      <c r="J30" s="10">
        <v>130</v>
      </c>
      <c r="K30" s="11">
        <v>43</v>
      </c>
      <c r="L30" s="12">
        <v>7.85</v>
      </c>
      <c r="M30" s="18">
        <v>24</v>
      </c>
      <c r="O30" s="14">
        <f t="shared" si="0"/>
        <v>33.34131666666667</v>
      </c>
      <c r="P30" s="15">
        <f t="shared" si="50"/>
        <v>130.71884722222222</v>
      </c>
      <c r="Q30" s="16">
        <f t="shared" si="51"/>
        <v>0.5819157527833941</v>
      </c>
      <c r="R30" s="16">
        <f t="shared" si="52"/>
        <v>2.2814742784392217</v>
      </c>
      <c r="T30" s="17" t="str">
        <f t="shared" si="53"/>
        <v>C30002</v>
      </c>
      <c r="U30" s="13" t="s">
        <v>139</v>
      </c>
      <c r="V30" s="20">
        <f t="shared" si="1"/>
        <v>4.76036776772011</v>
      </c>
      <c r="W30" s="22">
        <f t="shared" si="2"/>
        <v>3.0872642001002015</v>
      </c>
      <c r="X30" s="22">
        <f t="shared" si="3"/>
        <v>3.3295427145042567</v>
      </c>
      <c r="Y30" s="22">
        <f t="shared" si="4"/>
        <v>4.958325875803289</v>
      </c>
      <c r="Z30" s="22">
        <f t="shared" si="5"/>
        <v>9.078482960123896</v>
      </c>
      <c r="AA30" s="22">
        <f t="shared" si="6"/>
        <v>4.292973934145683</v>
      </c>
      <c r="AB30" s="22">
        <f t="shared" si="54"/>
        <v>4.231894372117786</v>
      </c>
      <c r="AC30" s="22">
        <f t="shared" si="8"/>
        <v>5.8804301293640515</v>
      </c>
      <c r="AD30" s="22">
        <f t="shared" si="9"/>
        <v>8.943228862682295</v>
      </c>
      <c r="AE30" s="22">
        <f t="shared" si="10"/>
        <v>10.22362988597882</v>
      </c>
      <c r="AF30" s="22">
        <f t="shared" si="11"/>
        <v>11.435535553960236</v>
      </c>
      <c r="AG30" s="22">
        <f t="shared" si="12"/>
        <v>14.93274765408685</v>
      </c>
      <c r="AH30" s="22">
        <f t="shared" si="13"/>
        <v>4.966981079651749</v>
      </c>
      <c r="AI30" s="22">
        <f t="shared" si="14"/>
        <v>2.517813252237453</v>
      </c>
      <c r="AJ30" s="22">
        <f t="shared" si="15"/>
        <v>2.553478658534045</v>
      </c>
      <c r="AK30" s="22">
        <f t="shared" si="16"/>
        <v>2.7332183575105695</v>
      </c>
      <c r="AL30" s="22">
        <f t="shared" si="17"/>
        <v>4.940880864672755</v>
      </c>
      <c r="AM30" s="22">
        <f t="shared" si="18"/>
        <v>5.768076614024218</v>
      </c>
      <c r="AN30" s="22">
        <f t="shared" si="19"/>
        <v>8.848443907081586</v>
      </c>
      <c r="AO30" s="22">
        <f t="shared" si="20"/>
        <v>10.115948153664798</v>
      </c>
      <c r="AP30" s="22">
        <f t="shared" si="21"/>
        <v>9.278374359750355</v>
      </c>
      <c r="AQ30" s="22">
        <f t="shared" si="22"/>
        <v>1.7132613943370534</v>
      </c>
      <c r="AR30" s="21">
        <f t="shared" si="23"/>
        <v>0</v>
      </c>
      <c r="AS30" s="22">
        <f t="shared" si="24"/>
        <v>3.220144203759785</v>
      </c>
      <c r="AT30" s="22">
        <f t="shared" si="25"/>
        <v>5.991236339169992</v>
      </c>
      <c r="AU30" s="22">
        <f t="shared" si="26"/>
        <v>6.360600329425461</v>
      </c>
      <c r="AV30" s="22">
        <f t="shared" si="27"/>
        <v>8.695195536431847</v>
      </c>
      <c r="AW30" s="22">
        <f t="shared" si="28"/>
        <v>5.979739488414538</v>
      </c>
      <c r="AX30" s="22">
        <f t="shared" si="29"/>
        <v>3.9406299836915903</v>
      </c>
      <c r="AY30" s="22">
        <f t="shared" si="30"/>
        <v>2.9775577714085943</v>
      </c>
      <c r="AZ30" s="22">
        <f t="shared" si="31"/>
        <v>4.083922930394007</v>
      </c>
      <c r="BA30" s="22">
        <f t="shared" si="32"/>
        <v>7.859254579420081</v>
      </c>
      <c r="BB30" s="22">
        <f t="shared" si="33"/>
        <v>10.141509035652458</v>
      </c>
      <c r="BC30" s="22">
        <f t="shared" si="34"/>
        <v>5.07976288532779</v>
      </c>
      <c r="BD30" s="22">
        <f t="shared" si="35"/>
        <v>4.47013634003341</v>
      </c>
      <c r="BE30" s="22">
        <f t="shared" si="36"/>
        <v>4.539124265678856</v>
      </c>
      <c r="BF30" s="22">
        <f t="shared" si="37"/>
        <v>7.84113706479647</v>
      </c>
      <c r="BG30" s="22">
        <f t="shared" si="38"/>
        <v>9.272544196978759</v>
      </c>
      <c r="BH30" s="22">
        <f t="shared" si="39"/>
        <v>9.844179632044408</v>
      </c>
      <c r="BI30" s="22">
        <f t="shared" si="40"/>
        <v>12.802498788627677</v>
      </c>
      <c r="BJ30" s="22">
        <f t="shared" si="41"/>
        <v>13.78336750564908</v>
      </c>
      <c r="BK30" s="22">
        <f t="shared" si="42"/>
        <v>6.2110472203020635</v>
      </c>
      <c r="BL30" s="22">
        <f t="shared" si="43"/>
        <v>5.728090952282741</v>
      </c>
      <c r="BM30" s="22">
        <f t="shared" si="44"/>
        <v>9.293095305910658</v>
      </c>
      <c r="BN30" s="22">
        <f t="shared" si="45"/>
        <v>8.79394000816373</v>
      </c>
      <c r="BO30" s="22">
        <f t="shared" si="46"/>
        <v>9.85049733092655</v>
      </c>
      <c r="BP30" s="22">
        <f t="shared" si="47"/>
        <v>12.33865496678684</v>
      </c>
      <c r="BQ30" s="22">
        <f t="shared" si="48"/>
        <v>11.13312650592528</v>
      </c>
      <c r="BR30" s="23">
        <f t="shared" si="49"/>
        <v>14.471022067616001</v>
      </c>
    </row>
    <row r="31" spans="5:70" s="24" customFormat="1" ht="24.75" customHeight="1">
      <c r="E31" s="40" t="s">
        <v>88</v>
      </c>
      <c r="F31" s="41" t="s">
        <v>35</v>
      </c>
      <c r="G31" s="42">
        <v>33</v>
      </c>
      <c r="H31" s="43">
        <v>20</v>
      </c>
      <c r="I31" s="44">
        <v>17.02</v>
      </c>
      <c r="J31" s="42">
        <v>130</v>
      </c>
      <c r="K31" s="43">
        <v>41</v>
      </c>
      <c r="L31" s="44">
        <v>3.83</v>
      </c>
      <c r="M31" s="4">
        <v>15</v>
      </c>
      <c r="O31" s="37">
        <f t="shared" si="0"/>
        <v>33.33806111111112</v>
      </c>
      <c r="P31" s="38">
        <f t="shared" si="50"/>
        <v>130.68439722222223</v>
      </c>
      <c r="Q31" s="39">
        <f t="shared" si="51"/>
        <v>0.5818589326199681</v>
      </c>
      <c r="R31" s="39">
        <f t="shared" si="52"/>
        <v>2.28087301251191</v>
      </c>
      <c r="T31" s="45" t="str">
        <f t="shared" si="53"/>
        <v>C40002</v>
      </c>
      <c r="U31" s="46" t="s">
        <v>140</v>
      </c>
      <c r="V31" s="47">
        <f t="shared" si="1"/>
        <v>3.5972822630981027</v>
      </c>
      <c r="W31" s="49">
        <f t="shared" si="2"/>
        <v>0.46665888755995644</v>
      </c>
      <c r="X31" s="49">
        <f t="shared" si="3"/>
        <v>2.5957762490772773</v>
      </c>
      <c r="Y31" s="49">
        <f t="shared" si="4"/>
        <v>8.080694158624924</v>
      </c>
      <c r="Z31" s="49">
        <f t="shared" si="5"/>
        <v>12.293038232962738</v>
      </c>
      <c r="AA31" s="49">
        <f t="shared" si="6"/>
        <v>5.8092921094789585</v>
      </c>
      <c r="AB31" s="49">
        <f t="shared" si="54"/>
        <v>3.807643988400029</v>
      </c>
      <c r="AC31" s="49">
        <f t="shared" si="8"/>
        <v>3.9202166305345165</v>
      </c>
      <c r="AD31" s="49">
        <f t="shared" si="9"/>
        <v>6.196886214838688</v>
      </c>
      <c r="AE31" s="49">
        <f t="shared" si="10"/>
        <v>7.453801477482407</v>
      </c>
      <c r="AF31" s="49">
        <f t="shared" si="11"/>
        <v>8.413039022182048</v>
      </c>
      <c r="AG31" s="49">
        <f t="shared" si="12"/>
        <v>11.781985375546093</v>
      </c>
      <c r="AH31" s="49">
        <f t="shared" si="13"/>
        <v>7.958603961925319</v>
      </c>
      <c r="AI31" s="49">
        <f t="shared" si="14"/>
        <v>5.063384038820509</v>
      </c>
      <c r="AJ31" s="49">
        <f t="shared" si="15"/>
        <v>3.6045278631168887</v>
      </c>
      <c r="AK31" s="49">
        <f t="shared" si="16"/>
        <v>2.1315473574485777</v>
      </c>
      <c r="AL31" s="49">
        <f t="shared" si="17"/>
        <v>2.3600877263877096</v>
      </c>
      <c r="AM31" s="49">
        <f t="shared" si="18"/>
        <v>2.7386552026915645</v>
      </c>
      <c r="AN31" s="49">
        <f t="shared" si="19"/>
        <v>5.67000027369716</v>
      </c>
      <c r="AO31" s="49">
        <f t="shared" si="20"/>
        <v>6.9490856727212424</v>
      </c>
      <c r="AP31" s="49">
        <f t="shared" si="21"/>
        <v>12.45176836022222</v>
      </c>
      <c r="AQ31" s="49">
        <f t="shared" si="22"/>
        <v>4.906327306328915</v>
      </c>
      <c r="AR31" s="49">
        <f t="shared" si="23"/>
        <v>3.220144203759785</v>
      </c>
      <c r="AS31" s="48">
        <f t="shared" si="24"/>
        <v>0</v>
      </c>
      <c r="AT31" s="49">
        <f t="shared" si="25"/>
        <v>2.987093113829604</v>
      </c>
      <c r="AU31" s="49">
        <f t="shared" si="26"/>
        <v>3.1527840255554795</v>
      </c>
      <c r="AV31" s="49">
        <f t="shared" si="27"/>
        <v>11.90978322569644</v>
      </c>
      <c r="AW31" s="49">
        <f t="shared" si="28"/>
        <v>9.14030491521541</v>
      </c>
      <c r="AX31" s="49">
        <f t="shared" si="29"/>
        <v>6.900711897779579</v>
      </c>
      <c r="AY31" s="49">
        <f t="shared" si="30"/>
        <v>4.914149518545057</v>
      </c>
      <c r="AZ31" s="49">
        <f t="shared" si="31"/>
        <v>2.4729156548930176</v>
      </c>
      <c r="BA31" s="49">
        <f t="shared" si="32"/>
        <v>4.862156229107486</v>
      </c>
      <c r="BB31" s="49">
        <f t="shared" si="33"/>
        <v>6.954786828588986</v>
      </c>
      <c r="BC31" s="49">
        <f t="shared" si="34"/>
        <v>7.771504496304191</v>
      </c>
      <c r="BD31" s="49">
        <f t="shared" si="35"/>
        <v>6.166176197388797</v>
      </c>
      <c r="BE31" s="49">
        <f t="shared" si="36"/>
        <v>5.129515237117364</v>
      </c>
      <c r="BF31" s="49">
        <f t="shared" si="37"/>
        <v>6.471105980260048</v>
      </c>
      <c r="BG31" s="49">
        <f t="shared" si="38"/>
        <v>7.758824221526927</v>
      </c>
      <c r="BH31" s="49">
        <f t="shared" si="39"/>
        <v>7.259877194063209</v>
      </c>
      <c r="BI31" s="49">
        <f t="shared" si="40"/>
        <v>10.105525989190475</v>
      </c>
      <c r="BJ31" s="49">
        <f t="shared" si="41"/>
        <v>11.354898108128982</v>
      </c>
      <c r="BK31" s="49">
        <f t="shared" si="42"/>
        <v>8.458364703146017</v>
      </c>
      <c r="BL31" s="49">
        <f t="shared" si="43"/>
        <v>7.338940654923968</v>
      </c>
      <c r="BM31" s="49">
        <f t="shared" si="44"/>
        <v>10.190226492780221</v>
      </c>
      <c r="BN31" s="49">
        <f t="shared" si="45"/>
        <v>8.692219058591014</v>
      </c>
      <c r="BO31" s="49">
        <f t="shared" si="46"/>
        <v>9.633797645757504</v>
      </c>
      <c r="BP31" s="49">
        <f t="shared" si="47"/>
        <v>11.91712040864109</v>
      </c>
      <c r="BQ31" s="49">
        <f t="shared" si="48"/>
        <v>9.228353774555401</v>
      </c>
      <c r="BR31" s="50">
        <f t="shared" si="49"/>
        <v>12.440218276613093</v>
      </c>
    </row>
    <row r="32" spans="5:70" s="6" customFormat="1" ht="24.75" customHeight="1">
      <c r="E32" s="8" t="s">
        <v>89</v>
      </c>
      <c r="F32" s="9" t="s">
        <v>36</v>
      </c>
      <c r="G32" s="10">
        <v>33</v>
      </c>
      <c r="H32" s="11">
        <v>20</v>
      </c>
      <c r="I32" s="12">
        <v>56.16</v>
      </c>
      <c r="J32" s="10">
        <v>130</v>
      </c>
      <c r="K32" s="11">
        <v>39</v>
      </c>
      <c r="L32" s="12">
        <v>17.95</v>
      </c>
      <c r="M32" s="18">
        <v>15</v>
      </c>
      <c r="O32" s="14">
        <f t="shared" si="0"/>
        <v>33.348933333333335</v>
      </c>
      <c r="P32" s="15">
        <f t="shared" si="50"/>
        <v>130.65498611111113</v>
      </c>
      <c r="Q32" s="16">
        <f t="shared" si="51"/>
        <v>0.5820486886947543</v>
      </c>
      <c r="R32" s="16">
        <f t="shared" si="52"/>
        <v>2.280359691786351</v>
      </c>
      <c r="T32" s="17" t="str">
        <f t="shared" si="53"/>
        <v>C50002</v>
      </c>
      <c r="U32" s="13" t="s">
        <v>141</v>
      </c>
      <c r="V32" s="20">
        <f t="shared" si="1"/>
        <v>5.764907110376784</v>
      </c>
      <c r="W32" s="22">
        <f t="shared" si="2"/>
        <v>3.362192215074007</v>
      </c>
      <c r="X32" s="22">
        <f t="shared" si="3"/>
        <v>3.629558170302414</v>
      </c>
      <c r="Y32" s="22">
        <f t="shared" si="4"/>
        <v>10.509654816015644</v>
      </c>
      <c r="Z32" s="22">
        <f t="shared" si="5"/>
        <v>14.881699655170246</v>
      </c>
      <c r="AA32" s="22">
        <f t="shared" si="6"/>
        <v>8.716743472104104</v>
      </c>
      <c r="AB32" s="22">
        <f t="shared" si="54"/>
        <v>6.325358258585993</v>
      </c>
      <c r="AC32" s="22">
        <f t="shared" si="8"/>
        <v>5.3191507913114116</v>
      </c>
      <c r="AD32" s="22">
        <f t="shared" si="9"/>
        <v>5.830346013620327</v>
      </c>
      <c r="AE32" s="22">
        <f t="shared" si="10"/>
        <v>6.852816940769079</v>
      </c>
      <c r="AF32" s="22">
        <f t="shared" si="11"/>
        <v>7.083029003160075</v>
      </c>
      <c r="AG32" s="22">
        <f t="shared" si="12"/>
        <v>9.844564704963808</v>
      </c>
      <c r="AH32" s="22">
        <f t="shared" si="13"/>
        <v>10.88619494525451</v>
      </c>
      <c r="AI32" s="22">
        <f t="shared" si="14"/>
        <v>8.040798364794588</v>
      </c>
      <c r="AJ32" s="22">
        <f t="shared" si="15"/>
        <v>6.548651950718369</v>
      </c>
      <c r="AK32" s="22">
        <f t="shared" si="16"/>
        <v>4.982934858791888</v>
      </c>
      <c r="AL32" s="22">
        <f t="shared" si="17"/>
        <v>3.690872413796098</v>
      </c>
      <c r="AM32" s="22">
        <f t="shared" si="18"/>
        <v>2.8497732329808523</v>
      </c>
      <c r="AN32" s="22">
        <f t="shared" si="19"/>
        <v>3.9819950793145065</v>
      </c>
      <c r="AO32" s="22">
        <f t="shared" si="20"/>
        <v>5.179743987188394</v>
      </c>
      <c r="AP32" s="22">
        <f t="shared" si="21"/>
        <v>15.26376225462206</v>
      </c>
      <c r="AQ32" s="22">
        <f t="shared" si="22"/>
        <v>7.703710069369061</v>
      </c>
      <c r="AR32" s="22">
        <f t="shared" si="23"/>
        <v>5.991236339169992</v>
      </c>
      <c r="AS32" s="22">
        <f t="shared" si="24"/>
        <v>2.987093113829604</v>
      </c>
      <c r="AT32" s="21">
        <f t="shared" si="25"/>
        <v>0</v>
      </c>
      <c r="AU32" s="22">
        <f t="shared" si="26"/>
        <v>1.2458249198071036</v>
      </c>
      <c r="AV32" s="22">
        <f t="shared" si="27"/>
        <v>14.501419091073032</v>
      </c>
      <c r="AW32" s="22">
        <f t="shared" si="28"/>
        <v>11.608573020271265</v>
      </c>
      <c r="AX32" s="22">
        <f t="shared" si="29"/>
        <v>9.18617033707649</v>
      </c>
      <c r="AY32" s="22">
        <f t="shared" si="30"/>
        <v>6.702424712109916</v>
      </c>
      <c r="AZ32" s="22">
        <f t="shared" si="31"/>
        <v>2.7240854510015455</v>
      </c>
      <c r="BA32" s="22">
        <f t="shared" si="32"/>
        <v>1.884099521488245</v>
      </c>
      <c r="BB32" s="22">
        <f t="shared" si="33"/>
        <v>4.282084602609208</v>
      </c>
      <c r="BC32" s="22">
        <f t="shared" si="34"/>
        <v>9.747324899327971</v>
      </c>
      <c r="BD32" s="22">
        <f t="shared" si="35"/>
        <v>7.52897776506583</v>
      </c>
      <c r="BE32" s="22">
        <f t="shared" si="36"/>
        <v>5.880729401886953</v>
      </c>
      <c r="BF32" s="22">
        <f t="shared" si="37"/>
        <v>4.935463116090258</v>
      </c>
      <c r="BG32" s="22">
        <f t="shared" si="38"/>
        <v>5.874591843393413</v>
      </c>
      <c r="BH32" s="22">
        <f t="shared" si="39"/>
        <v>4.406930031959235</v>
      </c>
      <c r="BI32" s="22">
        <f t="shared" si="40"/>
        <v>7.1543967377888995</v>
      </c>
      <c r="BJ32" s="22">
        <f t="shared" si="41"/>
        <v>8.519408197566435</v>
      </c>
      <c r="BK32" s="22">
        <f t="shared" si="42"/>
        <v>9.984698083745782</v>
      </c>
      <c r="BL32" s="22">
        <f t="shared" si="43"/>
        <v>8.449225773338696</v>
      </c>
      <c r="BM32" s="22">
        <f t="shared" si="44"/>
        <v>10.354318518281902</v>
      </c>
      <c r="BN32" s="22">
        <f t="shared" si="45"/>
        <v>8.08912887487683</v>
      </c>
      <c r="BO32" s="22">
        <f t="shared" si="46"/>
        <v>8.816120513421504</v>
      </c>
      <c r="BP32" s="22">
        <f t="shared" si="47"/>
        <v>10.72812516924817</v>
      </c>
      <c r="BQ32" s="22">
        <f t="shared" si="48"/>
        <v>6.846656469084069</v>
      </c>
      <c r="BR32" s="23">
        <f t="shared" si="49"/>
        <v>9.846001015129602</v>
      </c>
    </row>
    <row r="33" spans="5:70" s="24" customFormat="1" ht="24.75" customHeight="1">
      <c r="E33" s="40" t="s">
        <v>90</v>
      </c>
      <c r="F33" s="41" t="s">
        <v>37</v>
      </c>
      <c r="G33" s="42">
        <v>33</v>
      </c>
      <c r="H33" s="43">
        <v>20</v>
      </c>
      <c r="I33" s="44">
        <v>18.19</v>
      </c>
      <c r="J33" s="42">
        <v>130</v>
      </c>
      <c r="K33" s="43">
        <v>39</v>
      </c>
      <c r="L33" s="44">
        <v>1.64</v>
      </c>
      <c r="M33" s="4">
        <v>13</v>
      </c>
      <c r="O33" s="37">
        <f t="shared" si="0"/>
        <v>33.33838611111111</v>
      </c>
      <c r="P33" s="38">
        <f t="shared" si="50"/>
        <v>130.65045555555557</v>
      </c>
      <c r="Q33" s="39">
        <f t="shared" si="51"/>
        <v>0.581864604940037</v>
      </c>
      <c r="R33" s="39">
        <f t="shared" si="52"/>
        <v>2.280280618674962</v>
      </c>
      <c r="T33" s="45" t="str">
        <f t="shared" si="53"/>
        <v>C60001</v>
      </c>
      <c r="U33" s="46" t="s">
        <v>142</v>
      </c>
      <c r="V33" s="47">
        <f t="shared" si="1"/>
        <v>5.130755940694236</v>
      </c>
      <c r="W33" s="49">
        <f t="shared" si="2"/>
        <v>3.394929215564204</v>
      </c>
      <c r="X33" s="49">
        <f t="shared" si="3"/>
        <v>4.5423658823489355</v>
      </c>
      <c r="Y33" s="49">
        <f t="shared" si="4"/>
        <v>11.120043790361924</v>
      </c>
      <c r="Z33" s="49">
        <f t="shared" si="5"/>
        <v>15.4074253373635</v>
      </c>
      <c r="AA33" s="49">
        <f t="shared" si="6"/>
        <v>8.482273735406014</v>
      </c>
      <c r="AB33" s="49">
        <f t="shared" si="54"/>
        <v>5.83572966722196</v>
      </c>
      <c r="AC33" s="49">
        <f t="shared" si="8"/>
        <v>4.426230444841988</v>
      </c>
      <c r="AD33" s="49">
        <f t="shared" si="9"/>
        <v>4.587189721003804</v>
      </c>
      <c r="AE33" s="49">
        <f t="shared" si="10"/>
        <v>5.610106570871157</v>
      </c>
      <c r="AF33" s="49">
        <f t="shared" si="11"/>
        <v>5.929038238567152</v>
      </c>
      <c r="AG33" s="49">
        <f t="shared" si="12"/>
        <v>8.89930788545805</v>
      </c>
      <c r="AH33" s="49">
        <f t="shared" si="13"/>
        <v>11.07847055280489</v>
      </c>
      <c r="AI33" s="49">
        <f t="shared" si="14"/>
        <v>8.126822521102131</v>
      </c>
      <c r="AJ33" s="49">
        <f t="shared" si="15"/>
        <v>6.421519825016184</v>
      </c>
      <c r="AK33" s="49">
        <f t="shared" si="16"/>
        <v>4.80786045678149</v>
      </c>
      <c r="AL33" s="49">
        <f t="shared" si="17"/>
        <v>2.968468410270415</v>
      </c>
      <c r="AM33" s="49">
        <f t="shared" si="18"/>
        <v>1.8768048436535811</v>
      </c>
      <c r="AN33" s="49">
        <f t="shared" si="19"/>
        <v>2.8670521047876196</v>
      </c>
      <c r="AO33" s="49">
        <f t="shared" si="20"/>
        <v>4.121724659900279</v>
      </c>
      <c r="AP33" s="49">
        <f t="shared" si="21"/>
        <v>15.603909219755147</v>
      </c>
      <c r="AQ33" s="49">
        <f t="shared" si="22"/>
        <v>8.056893144312234</v>
      </c>
      <c r="AR33" s="49">
        <f t="shared" si="23"/>
        <v>6.360600329425461</v>
      </c>
      <c r="AS33" s="49">
        <f t="shared" si="24"/>
        <v>3.1527840255554795</v>
      </c>
      <c r="AT33" s="49">
        <f t="shared" si="25"/>
        <v>1.2458249198071036</v>
      </c>
      <c r="AU33" s="48">
        <f t="shared" si="26"/>
        <v>0</v>
      </c>
      <c r="AV33" s="49">
        <f t="shared" si="27"/>
        <v>15.024609523848573</v>
      </c>
      <c r="AW33" s="49">
        <f t="shared" si="28"/>
        <v>12.201593397861142</v>
      </c>
      <c r="AX33" s="49">
        <f t="shared" si="29"/>
        <v>9.859825081079876</v>
      </c>
      <c r="AY33" s="49">
        <f t="shared" si="30"/>
        <v>7.533800881845927</v>
      </c>
      <c r="AZ33" s="49">
        <f t="shared" si="31"/>
        <v>3.7325637458276972</v>
      </c>
      <c r="BA33" s="49">
        <f t="shared" si="32"/>
        <v>2.2028075425845395</v>
      </c>
      <c r="BB33" s="49">
        <f t="shared" si="33"/>
        <v>3.8091800639070095</v>
      </c>
      <c r="BC33" s="49">
        <f t="shared" si="34"/>
        <v>10.55202236125799</v>
      </c>
      <c r="BD33" s="49">
        <f t="shared" si="35"/>
        <v>8.496452343073628</v>
      </c>
      <c r="BE33" s="49">
        <f t="shared" si="36"/>
        <v>6.954485573756319</v>
      </c>
      <c r="BF33" s="49">
        <f t="shared" si="37"/>
        <v>6.156422234681244</v>
      </c>
      <c r="BG33" s="49">
        <f t="shared" si="38"/>
        <v>7.027893340073652</v>
      </c>
      <c r="BH33" s="49">
        <f t="shared" si="39"/>
        <v>5.084845504993032</v>
      </c>
      <c r="BI33" s="49">
        <f t="shared" si="40"/>
        <v>7.567327536164338</v>
      </c>
      <c r="BJ33" s="49">
        <f t="shared" si="41"/>
        <v>9.123217407241428</v>
      </c>
      <c r="BK33" s="49">
        <f t="shared" si="42"/>
        <v>10.935033804158111</v>
      </c>
      <c r="BL33" s="49">
        <f t="shared" si="43"/>
        <v>9.488560669629532</v>
      </c>
      <c r="BM33" s="49">
        <f t="shared" si="44"/>
        <v>11.559192444105612</v>
      </c>
      <c r="BN33" s="49">
        <f t="shared" si="45"/>
        <v>9.333755488924488</v>
      </c>
      <c r="BO33" s="49">
        <f t="shared" si="46"/>
        <v>10.06082170573265</v>
      </c>
      <c r="BP33" s="49">
        <f t="shared" si="47"/>
        <v>11.948744830758596</v>
      </c>
      <c r="BQ33" s="49">
        <f t="shared" si="48"/>
        <v>7.820130486481798</v>
      </c>
      <c r="BR33" s="50">
        <f t="shared" si="49"/>
        <v>10.656704519882393</v>
      </c>
    </row>
    <row r="34" spans="5:70" s="6" customFormat="1" ht="24.75" customHeight="1">
      <c r="E34" s="8" t="s">
        <v>91</v>
      </c>
      <c r="F34" s="9" t="s">
        <v>38</v>
      </c>
      <c r="G34" s="10">
        <v>33</v>
      </c>
      <c r="H34" s="11">
        <v>21</v>
      </c>
      <c r="I34" s="12">
        <v>19.37</v>
      </c>
      <c r="J34" s="10">
        <v>130</v>
      </c>
      <c r="K34" s="11">
        <v>48</v>
      </c>
      <c r="L34" s="12">
        <v>39.41</v>
      </c>
      <c r="M34" s="18">
        <v>39</v>
      </c>
      <c r="O34" s="14">
        <f t="shared" si="0"/>
        <v>33.355380555555556</v>
      </c>
      <c r="P34" s="15">
        <f t="shared" si="50"/>
        <v>130.81094722222224</v>
      </c>
      <c r="Q34" s="16">
        <f t="shared" si="51"/>
        <v>0.5821612139501398</v>
      </c>
      <c r="R34" s="16">
        <f t="shared" si="52"/>
        <v>2.2830817266803085</v>
      </c>
      <c r="T34" s="17" t="str">
        <f t="shared" si="53"/>
        <v>D10004</v>
      </c>
      <c r="U34" s="13" t="s">
        <v>143</v>
      </c>
      <c r="V34" s="20">
        <f t="shared" si="1"/>
        <v>12.517371980245187</v>
      </c>
      <c r="W34" s="22">
        <f t="shared" si="2"/>
        <v>11.776353228131962</v>
      </c>
      <c r="X34" s="22">
        <f t="shared" si="3"/>
        <v>11.11055100523042</v>
      </c>
      <c r="Y34" s="22">
        <f t="shared" si="4"/>
        <v>4.0748337033191895</v>
      </c>
      <c r="Z34" s="22">
        <f t="shared" si="5"/>
        <v>0.38329130088602614</v>
      </c>
      <c r="AA34" s="22">
        <f t="shared" si="6"/>
        <v>9.260229702320553</v>
      </c>
      <c r="AB34" s="22">
        <f t="shared" si="54"/>
        <v>11.61897049036556</v>
      </c>
      <c r="AC34" s="22">
        <f t="shared" si="8"/>
        <v>13.937738302702794</v>
      </c>
      <c r="AD34" s="22">
        <f t="shared" si="9"/>
        <v>17.324772164634368</v>
      </c>
      <c r="AE34" s="22">
        <f t="shared" si="10"/>
        <v>18.581197199065798</v>
      </c>
      <c r="AF34" s="22">
        <f t="shared" si="11"/>
        <v>19.998989681913788</v>
      </c>
      <c r="AG34" s="22">
        <f t="shared" si="12"/>
        <v>23.591233669799237</v>
      </c>
      <c r="AH34" s="22">
        <f t="shared" si="13"/>
        <v>5.177908733977263</v>
      </c>
      <c r="AI34" s="22">
        <f t="shared" si="14"/>
        <v>7.7719724411624185</v>
      </c>
      <c r="AJ34" s="22">
        <f t="shared" si="15"/>
        <v>9.776975041248662</v>
      </c>
      <c r="AK34" s="22">
        <f t="shared" si="16"/>
        <v>11.00163299063559</v>
      </c>
      <c r="AL34" s="22">
        <f t="shared" si="17"/>
        <v>13.455576368126858</v>
      </c>
      <c r="AM34" s="22">
        <f t="shared" si="18"/>
        <v>14.416243462579587</v>
      </c>
      <c r="AN34" s="22">
        <f t="shared" si="19"/>
        <v>17.53577120160785</v>
      </c>
      <c r="AO34" s="22">
        <f t="shared" si="20"/>
        <v>18.79548170176131</v>
      </c>
      <c r="AP34" s="22">
        <f t="shared" si="21"/>
        <v>2.4584401322717198</v>
      </c>
      <c r="AQ34" s="22">
        <f t="shared" si="22"/>
        <v>7.069853818279541</v>
      </c>
      <c r="AR34" s="22">
        <f t="shared" si="23"/>
        <v>8.695195536431847</v>
      </c>
      <c r="AS34" s="22">
        <f t="shared" si="24"/>
        <v>11.90978322569644</v>
      </c>
      <c r="AT34" s="22">
        <f t="shared" si="25"/>
        <v>14.501419091073032</v>
      </c>
      <c r="AU34" s="22">
        <f t="shared" si="26"/>
        <v>15.024609523848573</v>
      </c>
      <c r="AV34" s="21">
        <f t="shared" si="27"/>
        <v>0</v>
      </c>
      <c r="AW34" s="22">
        <f t="shared" si="28"/>
        <v>2.978736243927551</v>
      </c>
      <c r="AX34" s="22">
        <f t="shared" si="29"/>
        <v>5.493966853107446</v>
      </c>
      <c r="AY34" s="22">
        <f t="shared" si="30"/>
        <v>8.233823968324437</v>
      </c>
      <c r="AZ34" s="22">
        <f t="shared" si="31"/>
        <v>12.071411232803527</v>
      </c>
      <c r="BA34" s="22">
        <f t="shared" si="32"/>
        <v>16.2889074792265</v>
      </c>
      <c r="BB34" s="22">
        <f t="shared" si="33"/>
        <v>18.754024547103224</v>
      </c>
      <c r="BC34" s="22">
        <f t="shared" si="34"/>
        <v>5.663620808931496</v>
      </c>
      <c r="BD34" s="22">
        <f t="shared" si="35"/>
        <v>8.353249430935463</v>
      </c>
      <c r="BE34" s="22">
        <f t="shared" si="36"/>
        <v>10.169126114709911</v>
      </c>
      <c r="BF34" s="22">
        <f t="shared" si="37"/>
        <v>14.501873114970918</v>
      </c>
      <c r="BG34" s="22">
        <f t="shared" si="38"/>
        <v>15.816116658815858</v>
      </c>
      <c r="BH34" s="22">
        <f t="shared" si="39"/>
        <v>17.706890757189964</v>
      </c>
      <c r="BI34" s="22">
        <f t="shared" si="40"/>
        <v>20.651207920163714</v>
      </c>
      <c r="BJ34" s="22">
        <f t="shared" si="41"/>
        <v>21.170544455013697</v>
      </c>
      <c r="BK34" s="22">
        <f t="shared" si="42"/>
        <v>6.869069777342056</v>
      </c>
      <c r="BL34" s="22">
        <f t="shared" si="43"/>
        <v>8.54958479221462</v>
      </c>
      <c r="BM34" s="22">
        <f t="shared" si="44"/>
        <v>11.47989258653238</v>
      </c>
      <c r="BN34" s="22">
        <f t="shared" si="45"/>
        <v>13.243872324705734</v>
      </c>
      <c r="BO34" s="22">
        <f t="shared" si="46"/>
        <v>14.15944753907942</v>
      </c>
      <c r="BP34" s="22">
        <f t="shared" si="47"/>
        <v>16.4037907228049</v>
      </c>
      <c r="BQ34" s="22">
        <f t="shared" si="48"/>
        <v>17.952128138161324</v>
      </c>
      <c r="BR34" s="23">
        <f t="shared" si="49"/>
        <v>21.16091604341682</v>
      </c>
    </row>
    <row r="35" spans="5:70" s="24" customFormat="1" ht="24.75" customHeight="1">
      <c r="E35" s="40" t="s">
        <v>92</v>
      </c>
      <c r="F35" s="41" t="s">
        <v>39</v>
      </c>
      <c r="G35" s="42">
        <v>33</v>
      </c>
      <c r="H35" s="43">
        <v>21</v>
      </c>
      <c r="I35" s="44">
        <v>35.31</v>
      </c>
      <c r="J35" s="42">
        <v>130</v>
      </c>
      <c r="K35" s="43">
        <v>46</v>
      </c>
      <c r="L35" s="44">
        <v>45.52</v>
      </c>
      <c r="M35" s="4">
        <v>162</v>
      </c>
      <c r="O35" s="37">
        <f t="shared" si="0"/>
        <v>33.35980833333333</v>
      </c>
      <c r="P35" s="38">
        <f t="shared" si="50"/>
        <v>130.77931111111113</v>
      </c>
      <c r="Q35" s="39">
        <f t="shared" si="51"/>
        <v>0.5822384932509087</v>
      </c>
      <c r="R35" s="39">
        <f t="shared" si="52"/>
        <v>2.2825295723788925</v>
      </c>
      <c r="T35" s="45" t="str">
        <f t="shared" si="53"/>
        <v>D20016</v>
      </c>
      <c r="U35" s="46" t="s">
        <v>144</v>
      </c>
      <c r="V35" s="47">
        <f t="shared" si="1"/>
        <v>10.23904318585992</v>
      </c>
      <c r="W35" s="49">
        <f t="shared" si="2"/>
        <v>9.057469858540284</v>
      </c>
      <c r="X35" s="49">
        <f t="shared" si="3"/>
        <v>8.157660475226196</v>
      </c>
      <c r="Y35" s="49">
        <f t="shared" si="4"/>
        <v>1.1063363989535402</v>
      </c>
      <c r="Z35" s="49">
        <f t="shared" si="5"/>
        <v>3.3423093712411323</v>
      </c>
      <c r="AA35" s="49">
        <f t="shared" si="6"/>
        <v>7.563384900171053</v>
      </c>
      <c r="AB35" s="49">
        <f t="shared" si="54"/>
        <v>9.426413320437295</v>
      </c>
      <c r="AC35" s="49">
        <f t="shared" si="8"/>
        <v>11.57996207421677</v>
      </c>
      <c r="AD35" s="49">
        <f t="shared" si="9"/>
        <v>14.845701585873334</v>
      </c>
      <c r="AE35" s="49">
        <f t="shared" si="10"/>
        <v>16.120535574561373</v>
      </c>
      <c r="AF35" s="49">
        <f t="shared" si="11"/>
        <v>17.407949148908113</v>
      </c>
      <c r="AG35" s="49">
        <f t="shared" si="12"/>
        <v>20.906169391913554</v>
      </c>
      <c r="AH35" s="49">
        <f t="shared" si="13"/>
        <v>3.989848742531308</v>
      </c>
      <c r="AI35" s="49">
        <f t="shared" si="14"/>
        <v>5.650739161494185</v>
      </c>
      <c r="AJ35" s="49">
        <f t="shared" si="15"/>
        <v>7.505061278756704</v>
      </c>
      <c r="AK35" s="49">
        <f t="shared" si="16"/>
        <v>8.502036290842565</v>
      </c>
      <c r="AL35" s="49">
        <f t="shared" si="17"/>
        <v>10.882013451941564</v>
      </c>
      <c r="AM35" s="49">
        <f t="shared" si="18"/>
        <v>11.747775450841074</v>
      </c>
      <c r="AN35" s="49">
        <f t="shared" si="19"/>
        <v>14.806560732678093</v>
      </c>
      <c r="AO35" s="49">
        <f t="shared" si="20"/>
        <v>16.08108760732817</v>
      </c>
      <c r="AP35" s="49">
        <f t="shared" si="21"/>
        <v>4.614574721328237</v>
      </c>
      <c r="AQ35" s="49">
        <f t="shared" si="22"/>
        <v>4.508159067048867</v>
      </c>
      <c r="AR35" s="49">
        <f t="shared" si="23"/>
        <v>5.979739488414538</v>
      </c>
      <c r="AS35" s="49">
        <f t="shared" si="24"/>
        <v>9.14030491521541</v>
      </c>
      <c r="AT35" s="49">
        <f t="shared" si="25"/>
        <v>11.608573020271265</v>
      </c>
      <c r="AU35" s="49">
        <f t="shared" si="26"/>
        <v>12.201593397861142</v>
      </c>
      <c r="AV35" s="49">
        <f t="shared" si="27"/>
        <v>2.978736243927551</v>
      </c>
      <c r="AW35" s="48">
        <f t="shared" si="28"/>
        <v>0</v>
      </c>
      <c r="AX35" s="49">
        <f t="shared" si="29"/>
        <v>2.5157396175090385</v>
      </c>
      <c r="AY35" s="49">
        <f t="shared" si="30"/>
        <v>5.255107175046961</v>
      </c>
      <c r="AZ35" s="49">
        <f t="shared" si="31"/>
        <v>9.121920330411657</v>
      </c>
      <c r="BA35" s="49">
        <f t="shared" si="32"/>
        <v>13.366443257555883</v>
      </c>
      <c r="BB35" s="49">
        <f t="shared" si="33"/>
        <v>15.88093487375966</v>
      </c>
      <c r="BC35" s="49">
        <f t="shared" si="34"/>
        <v>2.8632291085682815</v>
      </c>
      <c r="BD35" s="49">
        <f t="shared" si="35"/>
        <v>5.4509262966956</v>
      </c>
      <c r="BE35" s="49">
        <f t="shared" si="36"/>
        <v>7.217721076859698</v>
      </c>
      <c r="BF35" s="49">
        <f t="shared" si="37"/>
        <v>11.553349034847482</v>
      </c>
      <c r="BG35" s="49">
        <f t="shared" si="38"/>
        <v>12.887414709632452</v>
      </c>
      <c r="BH35" s="49">
        <f t="shared" si="39"/>
        <v>14.72935225507964</v>
      </c>
      <c r="BI35" s="49">
        <f t="shared" si="40"/>
        <v>17.6724897350745</v>
      </c>
      <c r="BJ35" s="49">
        <f t="shared" si="41"/>
        <v>18.20547599490799</v>
      </c>
      <c r="BK35" s="49">
        <f t="shared" si="42"/>
        <v>4.366363025989499</v>
      </c>
      <c r="BL35" s="49">
        <f t="shared" si="43"/>
        <v>5.812925829012392</v>
      </c>
      <c r="BM35" s="49">
        <f t="shared" si="44"/>
        <v>9.120857979826926</v>
      </c>
      <c r="BN35" s="49">
        <f t="shared" si="45"/>
        <v>10.522036094163333</v>
      </c>
      <c r="BO35" s="49">
        <f t="shared" si="46"/>
        <v>11.489144719292897</v>
      </c>
      <c r="BP35" s="49">
        <f t="shared" si="47"/>
        <v>13.836469579177495</v>
      </c>
      <c r="BQ35" s="49">
        <f t="shared" si="48"/>
        <v>15.015441092549862</v>
      </c>
      <c r="BR35" s="50">
        <f t="shared" si="49"/>
        <v>18.252628359647378</v>
      </c>
    </row>
    <row r="36" spans="5:70" s="6" customFormat="1" ht="24.75" customHeight="1">
      <c r="E36" s="8" t="s">
        <v>93</v>
      </c>
      <c r="F36" s="9" t="s">
        <v>40</v>
      </c>
      <c r="G36" s="10">
        <v>33</v>
      </c>
      <c r="H36" s="11">
        <v>21</v>
      </c>
      <c r="I36" s="12">
        <v>46.55</v>
      </c>
      <c r="J36" s="10">
        <v>130</v>
      </c>
      <c r="K36" s="11">
        <v>45</v>
      </c>
      <c r="L36" s="12">
        <v>8.92</v>
      </c>
      <c r="M36" s="18">
        <v>24</v>
      </c>
      <c r="O36" s="14">
        <f t="shared" si="0"/>
        <v>33.36293055555556</v>
      </c>
      <c r="P36" s="15">
        <f t="shared" si="50"/>
        <v>130.75247777777778</v>
      </c>
      <c r="Q36" s="16">
        <f t="shared" si="51"/>
        <v>0.5822929863086654</v>
      </c>
      <c r="R36" s="16">
        <f t="shared" si="52"/>
        <v>2.282061242362941</v>
      </c>
      <c r="T36" s="17" t="str">
        <f t="shared" si="53"/>
        <v>D30002</v>
      </c>
      <c r="U36" s="13" t="s">
        <v>145</v>
      </c>
      <c r="V36" s="20">
        <f t="shared" si="1"/>
        <v>8.59578682403222</v>
      </c>
      <c r="W36" s="22">
        <f t="shared" si="2"/>
        <v>6.888861246087378</v>
      </c>
      <c r="X36" s="22">
        <f t="shared" si="3"/>
        <v>5.670983697331802</v>
      </c>
      <c r="Y36" s="22">
        <f t="shared" si="4"/>
        <v>1.4264976628965464</v>
      </c>
      <c r="Z36" s="22">
        <f t="shared" si="5"/>
        <v>5.857959891572884</v>
      </c>
      <c r="AA36" s="22">
        <f t="shared" si="6"/>
        <v>6.781485112871135</v>
      </c>
      <c r="AB36" s="22">
        <f t="shared" si="54"/>
        <v>7.921586167959626</v>
      </c>
      <c r="AC36" s="22">
        <f t="shared" si="8"/>
        <v>9.80084833885379</v>
      </c>
      <c r="AD36" s="22">
        <f t="shared" si="9"/>
        <v>12.871008450814605</v>
      </c>
      <c r="AE36" s="22">
        <f t="shared" si="10"/>
        <v>14.151415795646415</v>
      </c>
      <c r="AF36" s="22">
        <f t="shared" si="11"/>
        <v>15.289379775188785</v>
      </c>
      <c r="AG36" s="22">
        <f t="shared" si="12"/>
        <v>18.673430216014314</v>
      </c>
      <c r="AH36" s="22">
        <f t="shared" si="13"/>
        <v>4.471789525101926</v>
      </c>
      <c r="AI36" s="22">
        <f t="shared" si="14"/>
        <v>4.591421698368661</v>
      </c>
      <c r="AJ36" s="22">
        <f t="shared" si="15"/>
        <v>6.020059286114996</v>
      </c>
      <c r="AK36" s="22">
        <f t="shared" si="16"/>
        <v>6.650238939148883</v>
      </c>
      <c r="AL36" s="22">
        <f t="shared" si="17"/>
        <v>8.86132891708738</v>
      </c>
      <c r="AM36" s="22">
        <f t="shared" si="18"/>
        <v>9.596482691033845</v>
      </c>
      <c r="AN36" s="22">
        <f t="shared" si="19"/>
        <v>12.555722443538821</v>
      </c>
      <c r="AO36" s="22">
        <f t="shared" si="20"/>
        <v>13.838842410420487</v>
      </c>
      <c r="AP36" s="22">
        <f t="shared" si="21"/>
        <v>6.905441638534393</v>
      </c>
      <c r="AQ36" s="22">
        <f t="shared" si="22"/>
        <v>2.9514535136758657</v>
      </c>
      <c r="AR36" s="22">
        <f t="shared" si="23"/>
        <v>3.9406299836915903</v>
      </c>
      <c r="AS36" s="22">
        <f t="shared" si="24"/>
        <v>6.900711897779579</v>
      </c>
      <c r="AT36" s="22">
        <f t="shared" si="25"/>
        <v>9.18617033707649</v>
      </c>
      <c r="AU36" s="22">
        <f t="shared" si="26"/>
        <v>9.859825081079876</v>
      </c>
      <c r="AV36" s="22">
        <f t="shared" si="27"/>
        <v>5.493966853107446</v>
      </c>
      <c r="AW36" s="22">
        <f t="shared" si="28"/>
        <v>2.5157396175090385</v>
      </c>
      <c r="AX36" s="21">
        <f t="shared" si="29"/>
        <v>0</v>
      </c>
      <c r="AY36" s="22">
        <f t="shared" si="30"/>
        <v>2.741813282724097</v>
      </c>
      <c r="AZ36" s="22">
        <f t="shared" si="31"/>
        <v>6.63731850967708</v>
      </c>
      <c r="BA36" s="22">
        <f t="shared" si="32"/>
        <v>10.905088772395393</v>
      </c>
      <c r="BB36" s="22">
        <f t="shared" si="33"/>
        <v>13.468004482266364</v>
      </c>
      <c r="BC36" s="22">
        <f t="shared" si="34"/>
        <v>1.4302556788601684</v>
      </c>
      <c r="BD36" s="22">
        <f t="shared" si="35"/>
        <v>3.149082732911901</v>
      </c>
      <c r="BE36" s="22">
        <f t="shared" si="36"/>
        <v>4.769823121075905</v>
      </c>
      <c r="BF36" s="22">
        <f t="shared" si="37"/>
        <v>9.093588465429592</v>
      </c>
      <c r="BG36" s="22">
        <f t="shared" si="38"/>
        <v>10.454292844438463</v>
      </c>
      <c r="BH36" s="22">
        <f t="shared" si="39"/>
        <v>12.213634241354686</v>
      </c>
      <c r="BI36" s="22">
        <f t="shared" si="40"/>
        <v>15.157563928098757</v>
      </c>
      <c r="BJ36" s="22">
        <f t="shared" si="41"/>
        <v>15.714609010031864</v>
      </c>
      <c r="BK36" s="22">
        <f t="shared" si="42"/>
        <v>3.0901868335766447</v>
      </c>
      <c r="BL36" s="22">
        <f t="shared" si="43"/>
        <v>3.8480830106476005</v>
      </c>
      <c r="BM36" s="22">
        <f t="shared" si="44"/>
        <v>7.538995773708221</v>
      </c>
      <c r="BN36" s="22">
        <f t="shared" si="45"/>
        <v>8.40115735695077</v>
      </c>
      <c r="BO36" s="22">
        <f t="shared" si="46"/>
        <v>9.421985008214918</v>
      </c>
      <c r="BP36" s="22">
        <f t="shared" si="47"/>
        <v>11.864731972967604</v>
      </c>
      <c r="BQ36" s="22">
        <f t="shared" si="48"/>
        <v>12.566806270648206</v>
      </c>
      <c r="BR36" s="23">
        <f t="shared" si="49"/>
        <v>15.83632539471303</v>
      </c>
    </row>
    <row r="37" spans="5:70" s="24" customFormat="1" ht="24.75" customHeight="1">
      <c r="E37" s="40" t="s">
        <v>94</v>
      </c>
      <c r="F37" s="41" t="s">
        <v>41</v>
      </c>
      <c r="G37" s="42">
        <v>33</v>
      </c>
      <c r="H37" s="43">
        <v>22</v>
      </c>
      <c r="I37" s="44">
        <v>4.12</v>
      </c>
      <c r="J37" s="42">
        <v>130</v>
      </c>
      <c r="K37" s="43">
        <v>43</v>
      </c>
      <c r="L37" s="44">
        <v>24.72</v>
      </c>
      <c r="M37" s="4">
        <v>19</v>
      </c>
      <c r="O37" s="37">
        <f t="shared" si="0"/>
        <v>33.36781111111111</v>
      </c>
      <c r="P37" s="38">
        <f t="shared" si="50"/>
        <v>130.72353333333334</v>
      </c>
      <c r="Q37" s="39">
        <f t="shared" si="51"/>
        <v>0.5823781680724364</v>
      </c>
      <c r="R37" s="39">
        <f t="shared" si="52"/>
        <v>2.2815560665072248</v>
      </c>
      <c r="T37" s="45" t="str">
        <f t="shared" si="53"/>
        <v>D40002</v>
      </c>
      <c r="U37" s="46" t="s">
        <v>146</v>
      </c>
      <c r="V37" s="47">
        <f t="shared" si="1"/>
        <v>7.548897795467018</v>
      </c>
      <c r="W37" s="49">
        <f t="shared" si="2"/>
        <v>5.057226750355001</v>
      </c>
      <c r="X37" s="49">
        <f t="shared" si="3"/>
        <v>3.08213649794576</v>
      </c>
      <c r="Y37" s="49">
        <f t="shared" si="4"/>
        <v>4.167512742433052</v>
      </c>
      <c r="Z37" s="49">
        <f t="shared" si="5"/>
        <v>8.595529093976385</v>
      </c>
      <c r="AA37" s="49">
        <f t="shared" si="6"/>
        <v>7.101791353129401</v>
      </c>
      <c r="AB37" s="49">
        <f t="shared" si="54"/>
        <v>7.145399240083763</v>
      </c>
      <c r="AC37" s="49">
        <f t="shared" si="8"/>
        <v>8.461133340104418</v>
      </c>
      <c r="AD37" s="49">
        <f t="shared" si="9"/>
        <v>11.107988941804965</v>
      </c>
      <c r="AE37" s="49">
        <f t="shared" si="10"/>
        <v>12.36776742021339</v>
      </c>
      <c r="AF37" s="49">
        <f t="shared" si="11"/>
        <v>13.257195486803175</v>
      </c>
      <c r="AG37" s="49">
        <f t="shared" si="12"/>
        <v>16.432041126907357</v>
      </c>
      <c r="AH37" s="49">
        <f t="shared" si="13"/>
        <v>6.337364846168327</v>
      </c>
      <c r="AI37" s="49">
        <f t="shared" si="14"/>
        <v>5.018726949568726</v>
      </c>
      <c r="AJ37" s="49">
        <f t="shared" si="15"/>
        <v>5.530764681970517</v>
      </c>
      <c r="AK37" s="49">
        <f t="shared" si="16"/>
        <v>5.458652466302343</v>
      </c>
      <c r="AL37" s="49">
        <f t="shared" si="17"/>
        <v>7.17482648251065</v>
      </c>
      <c r="AM37" s="49">
        <f t="shared" si="18"/>
        <v>7.640844906950339</v>
      </c>
      <c r="AN37" s="49">
        <f t="shared" si="19"/>
        <v>10.348298508129723</v>
      </c>
      <c r="AO37" s="49">
        <f t="shared" si="20"/>
        <v>11.62744902603016</v>
      </c>
      <c r="AP37" s="49">
        <f t="shared" si="21"/>
        <v>9.56941099322778</v>
      </c>
      <c r="AQ37" s="49">
        <f t="shared" si="22"/>
        <v>3.376998896739858</v>
      </c>
      <c r="AR37" s="49">
        <f t="shared" si="23"/>
        <v>2.9775577714085943</v>
      </c>
      <c r="AS37" s="49">
        <f t="shared" si="24"/>
        <v>4.914149518545057</v>
      </c>
      <c r="AT37" s="49">
        <f t="shared" si="25"/>
        <v>6.702424712109916</v>
      </c>
      <c r="AU37" s="49">
        <f t="shared" si="26"/>
        <v>7.533800881845927</v>
      </c>
      <c r="AV37" s="49">
        <f t="shared" si="27"/>
        <v>8.233823968324437</v>
      </c>
      <c r="AW37" s="49">
        <f t="shared" si="28"/>
        <v>5.255107175046961</v>
      </c>
      <c r="AX37" s="49">
        <f t="shared" si="29"/>
        <v>2.741813282724097</v>
      </c>
      <c r="AY37" s="48">
        <f t="shared" si="30"/>
        <v>0</v>
      </c>
      <c r="AZ37" s="49">
        <f t="shared" si="31"/>
        <v>4.033620140133303</v>
      </c>
      <c r="BA37" s="49">
        <f t="shared" si="32"/>
        <v>8.316888359271688</v>
      </c>
      <c r="BB37" s="49">
        <f t="shared" si="33"/>
        <v>10.96069807963196</v>
      </c>
      <c r="BC37" s="49">
        <f t="shared" si="34"/>
        <v>3.045767109002735</v>
      </c>
      <c r="BD37" s="49">
        <f t="shared" si="35"/>
        <v>1.493075819600027</v>
      </c>
      <c r="BE37" s="49">
        <f t="shared" si="36"/>
        <v>2.1862223330176955</v>
      </c>
      <c r="BF37" s="49">
        <f t="shared" si="37"/>
        <v>6.413203888090278</v>
      </c>
      <c r="BG37" s="49">
        <f t="shared" si="38"/>
        <v>7.805525409301524</v>
      </c>
      <c r="BH37" s="49">
        <f t="shared" si="39"/>
        <v>9.479425571512746</v>
      </c>
      <c r="BI37" s="49">
        <f t="shared" si="40"/>
        <v>12.4176394245138</v>
      </c>
      <c r="BJ37" s="49">
        <f t="shared" si="41"/>
        <v>12.98637668819357</v>
      </c>
      <c r="BK37" s="49">
        <f t="shared" si="42"/>
        <v>3.5479315191572214</v>
      </c>
      <c r="BL37" s="49">
        <f t="shared" si="43"/>
        <v>2.7542364140666176</v>
      </c>
      <c r="BM37" s="49">
        <f t="shared" si="44"/>
        <v>6.358292785363979</v>
      </c>
      <c r="BN37" s="49">
        <f t="shared" si="45"/>
        <v>6.2956459910413916</v>
      </c>
      <c r="BO37" s="49">
        <f t="shared" si="46"/>
        <v>7.3602454202306244</v>
      </c>
      <c r="BP37" s="49">
        <f t="shared" si="47"/>
        <v>9.868600863356571</v>
      </c>
      <c r="BQ37" s="49">
        <f t="shared" si="48"/>
        <v>9.889471322356853</v>
      </c>
      <c r="BR37" s="50">
        <f t="shared" si="49"/>
        <v>13.191066394139725</v>
      </c>
    </row>
    <row r="38" spans="5:70" s="6" customFormat="1" ht="24.75" customHeight="1">
      <c r="E38" s="8" t="s">
        <v>95</v>
      </c>
      <c r="F38" s="9" t="s">
        <v>42</v>
      </c>
      <c r="G38" s="10">
        <v>33</v>
      </c>
      <c r="H38" s="11">
        <v>21</v>
      </c>
      <c r="I38" s="12">
        <v>36.47</v>
      </c>
      <c r="J38" s="10">
        <v>130</v>
      </c>
      <c r="K38" s="11">
        <v>40</v>
      </c>
      <c r="L38" s="12">
        <v>51.88</v>
      </c>
      <c r="M38" s="18">
        <v>15</v>
      </c>
      <c r="O38" s="14">
        <f t="shared" si="0"/>
        <v>33.36013055555556</v>
      </c>
      <c r="P38" s="15">
        <f t="shared" si="50"/>
        <v>130.68107777777777</v>
      </c>
      <c r="Q38" s="16">
        <f t="shared" si="51"/>
        <v>0.5822441170896097</v>
      </c>
      <c r="R38" s="16">
        <f t="shared" si="52"/>
        <v>2.280815077277017</v>
      </c>
      <c r="T38" s="17" t="str">
        <f t="shared" si="53"/>
        <v>D50002</v>
      </c>
      <c r="U38" s="13" t="s">
        <v>147</v>
      </c>
      <c r="V38" s="20">
        <f t="shared" si="1"/>
        <v>6.070014196518234</v>
      </c>
      <c r="W38" s="22">
        <f t="shared" si="2"/>
        <v>2.916105506098221</v>
      </c>
      <c r="X38" s="22">
        <f t="shared" si="3"/>
        <v>0.966424337786147</v>
      </c>
      <c r="Y38" s="22">
        <f t="shared" si="4"/>
        <v>8.015586650370267</v>
      </c>
      <c r="Z38" s="22">
        <f t="shared" si="5"/>
        <v>12.445733230928386</v>
      </c>
      <c r="AA38" s="22">
        <f t="shared" si="6"/>
        <v>7.809678845132724</v>
      </c>
      <c r="AB38" s="22">
        <f t="shared" si="54"/>
        <v>6.223745776255241</v>
      </c>
      <c r="AC38" s="22">
        <f t="shared" si="8"/>
        <v>6.289694854108319</v>
      </c>
      <c r="AD38" s="22">
        <f t="shared" si="9"/>
        <v>7.957713468466842</v>
      </c>
      <c r="AE38" s="22">
        <f t="shared" si="10"/>
        <v>9.123323211242973</v>
      </c>
      <c r="AF38" s="22">
        <f t="shared" si="11"/>
        <v>9.650736766842186</v>
      </c>
      <c r="AG38" s="22">
        <f t="shared" si="12"/>
        <v>12.561059720226865</v>
      </c>
      <c r="AH38" s="22">
        <f t="shared" si="13"/>
        <v>9.020290615254943</v>
      </c>
      <c r="AI38" s="22">
        <f t="shared" si="14"/>
        <v>6.513391471602836</v>
      </c>
      <c r="AJ38" s="22">
        <f t="shared" si="15"/>
        <v>5.615493366194504</v>
      </c>
      <c r="AK38" s="22">
        <f t="shared" si="16"/>
        <v>4.425636669203246</v>
      </c>
      <c r="AL38" s="22">
        <f t="shared" si="17"/>
        <v>4.6147793937167325</v>
      </c>
      <c r="AM38" s="22">
        <f t="shared" si="18"/>
        <v>4.480244345889355</v>
      </c>
      <c r="AN38" s="22">
        <f t="shared" si="19"/>
        <v>6.598887115058574</v>
      </c>
      <c r="AO38" s="22">
        <f t="shared" si="20"/>
        <v>7.842457244566954</v>
      </c>
      <c r="AP38" s="22">
        <f t="shared" si="21"/>
        <v>13.073834350588037</v>
      </c>
      <c r="AQ38" s="22">
        <f t="shared" si="22"/>
        <v>5.686167444686645</v>
      </c>
      <c r="AR38" s="22">
        <f t="shared" si="23"/>
        <v>4.083922930394007</v>
      </c>
      <c r="AS38" s="22">
        <f t="shared" si="24"/>
        <v>2.4729156548930176</v>
      </c>
      <c r="AT38" s="22">
        <f t="shared" si="25"/>
        <v>2.7240854510015455</v>
      </c>
      <c r="AU38" s="22">
        <f t="shared" si="26"/>
        <v>3.7325637458276972</v>
      </c>
      <c r="AV38" s="22">
        <f t="shared" si="27"/>
        <v>12.071411232803527</v>
      </c>
      <c r="AW38" s="22">
        <f t="shared" si="28"/>
        <v>9.121920330411657</v>
      </c>
      <c r="AX38" s="22">
        <f t="shared" si="29"/>
        <v>6.63731850967708</v>
      </c>
      <c r="AY38" s="22">
        <f t="shared" si="30"/>
        <v>4.033620140133303</v>
      </c>
      <c r="AZ38" s="21">
        <f t="shared" si="31"/>
        <v>0</v>
      </c>
      <c r="BA38" s="22">
        <f t="shared" si="32"/>
        <v>4.285738598592932</v>
      </c>
      <c r="BB38" s="22">
        <f t="shared" si="33"/>
        <v>6.935846054571093</v>
      </c>
      <c r="BC38" s="22">
        <f t="shared" si="34"/>
        <v>7.074338463811481</v>
      </c>
      <c r="BD38" s="22">
        <f t="shared" si="35"/>
        <v>4.805691634639868</v>
      </c>
      <c r="BE38" s="22">
        <f t="shared" si="36"/>
        <v>3.2274704652171726</v>
      </c>
      <c r="BF38" s="22">
        <f t="shared" si="37"/>
        <v>4.086299411319436</v>
      </c>
      <c r="BG38" s="22">
        <f t="shared" si="38"/>
        <v>5.447037951525435</v>
      </c>
      <c r="BH38" s="22">
        <f t="shared" si="39"/>
        <v>5.807232857896601</v>
      </c>
      <c r="BI38" s="22">
        <f t="shared" si="40"/>
        <v>8.781425880427332</v>
      </c>
      <c r="BJ38" s="22">
        <f t="shared" si="41"/>
        <v>9.70005032238449</v>
      </c>
      <c r="BK38" s="22">
        <f t="shared" si="42"/>
        <v>7.260762349465204</v>
      </c>
      <c r="BL38" s="22">
        <f t="shared" si="43"/>
        <v>5.757942393180466</v>
      </c>
      <c r="BM38" s="22">
        <f t="shared" si="44"/>
        <v>8.036354668019525</v>
      </c>
      <c r="BN38" s="22">
        <f t="shared" si="45"/>
        <v>6.266766403350426</v>
      </c>
      <c r="BO38" s="22">
        <f t="shared" si="46"/>
        <v>7.181476725069464</v>
      </c>
      <c r="BP38" s="22">
        <f t="shared" si="47"/>
        <v>9.444512864700451</v>
      </c>
      <c r="BQ38" s="22">
        <f t="shared" si="48"/>
        <v>7.136358497463999</v>
      </c>
      <c r="BR38" s="23">
        <f t="shared" si="49"/>
        <v>10.44935776942811</v>
      </c>
    </row>
    <row r="39" spans="5:70" s="24" customFormat="1" ht="24.75" customHeight="1">
      <c r="E39" s="40" t="s">
        <v>96</v>
      </c>
      <c r="F39" s="41" t="s">
        <v>43</v>
      </c>
      <c r="G39" s="42">
        <v>33</v>
      </c>
      <c r="H39" s="43">
        <v>21</v>
      </c>
      <c r="I39" s="44">
        <v>13.68</v>
      </c>
      <c r="J39" s="42">
        <v>130</v>
      </c>
      <c r="K39" s="43">
        <v>38</v>
      </c>
      <c r="L39" s="44">
        <v>7.99</v>
      </c>
      <c r="M39" s="4">
        <v>12</v>
      </c>
      <c r="O39" s="37">
        <f t="shared" si="0"/>
        <v>33.3538</v>
      </c>
      <c r="P39" s="38">
        <f t="shared" si="50"/>
        <v>130.63555277777778</v>
      </c>
      <c r="Q39" s="39">
        <f t="shared" si="51"/>
        <v>0.5821336280516847</v>
      </c>
      <c r="R39" s="39">
        <f t="shared" si="52"/>
        <v>2.280020516135046</v>
      </c>
      <c r="T39" s="45" t="str">
        <f t="shared" si="53"/>
        <v>D60001</v>
      </c>
      <c r="U39" s="46" t="s">
        <v>148</v>
      </c>
      <c r="V39" s="47">
        <f t="shared" si="1"/>
        <v>7.32345786895803</v>
      </c>
      <c r="W39" s="49">
        <f t="shared" si="2"/>
        <v>5.21900409649928</v>
      </c>
      <c r="X39" s="49">
        <f t="shared" si="3"/>
        <v>5.247825508074158</v>
      </c>
      <c r="Y39" s="49">
        <f t="shared" si="4"/>
        <v>12.261982924375449</v>
      </c>
      <c r="Z39" s="49">
        <f t="shared" si="5"/>
        <v>16.66706150730245</v>
      </c>
      <c r="AA39" s="49">
        <f t="shared" si="6"/>
        <v>10.525188022773373</v>
      </c>
      <c r="AB39" s="49">
        <f t="shared" si="54"/>
        <v>7.992809444610131</v>
      </c>
      <c r="AC39" s="49">
        <f t="shared" si="8"/>
        <v>6.610604405785507</v>
      </c>
      <c r="AD39" s="49">
        <f t="shared" si="9"/>
        <v>6.1359474725578504</v>
      </c>
      <c r="AE39" s="49">
        <f t="shared" si="10"/>
        <v>6.891470150067582</v>
      </c>
      <c r="AF39" s="49">
        <f t="shared" si="11"/>
        <v>6.573013963427281</v>
      </c>
      <c r="AG39" s="49">
        <f t="shared" si="12"/>
        <v>8.717526931791388</v>
      </c>
      <c r="AH39" s="49">
        <f t="shared" si="13"/>
        <v>12.768635337737866</v>
      </c>
      <c r="AI39" s="49">
        <f t="shared" si="14"/>
        <v>9.922036756242099</v>
      </c>
      <c r="AJ39" s="49">
        <f t="shared" si="15"/>
        <v>8.386909338748367</v>
      </c>
      <c r="AK39" s="49">
        <f t="shared" si="16"/>
        <v>6.797543655720841</v>
      </c>
      <c r="AL39" s="49">
        <f t="shared" si="17"/>
        <v>5.166072945558806</v>
      </c>
      <c r="AM39" s="49">
        <f t="shared" si="18"/>
        <v>4.06621955958239</v>
      </c>
      <c r="AN39" s="49">
        <f t="shared" si="19"/>
        <v>3.607474602053824</v>
      </c>
      <c r="AO39" s="49">
        <f t="shared" si="20"/>
        <v>4.506335939381829</v>
      </c>
      <c r="AP39" s="49">
        <f t="shared" si="21"/>
        <v>17.11943475341511</v>
      </c>
      <c r="AQ39" s="49">
        <f t="shared" si="22"/>
        <v>9.569052145502672</v>
      </c>
      <c r="AR39" s="49">
        <f t="shared" si="23"/>
        <v>7.859254579420081</v>
      </c>
      <c r="AS39" s="49">
        <f t="shared" si="24"/>
        <v>4.862156229107486</v>
      </c>
      <c r="AT39" s="49">
        <f t="shared" si="25"/>
        <v>1.884099521488245</v>
      </c>
      <c r="AU39" s="49">
        <f t="shared" si="26"/>
        <v>2.2028075425845395</v>
      </c>
      <c r="AV39" s="49">
        <f t="shared" si="27"/>
        <v>16.2889074792265</v>
      </c>
      <c r="AW39" s="49">
        <f t="shared" si="28"/>
        <v>13.366443257555883</v>
      </c>
      <c r="AX39" s="49">
        <f t="shared" si="29"/>
        <v>10.905088772395393</v>
      </c>
      <c r="AY39" s="49">
        <f t="shared" si="30"/>
        <v>8.316888359271688</v>
      </c>
      <c r="AZ39" s="49">
        <f t="shared" si="31"/>
        <v>4.285738598592932</v>
      </c>
      <c r="BA39" s="48">
        <f t="shared" si="32"/>
        <v>0</v>
      </c>
      <c r="BB39" s="49">
        <f t="shared" si="33"/>
        <v>2.745512077271177</v>
      </c>
      <c r="BC39" s="49">
        <f t="shared" si="34"/>
        <v>11.3511972415637</v>
      </c>
      <c r="BD39" s="49">
        <f t="shared" si="35"/>
        <v>8.96076476211783</v>
      </c>
      <c r="BE39" s="49">
        <f t="shared" si="36"/>
        <v>7.162686743976745</v>
      </c>
      <c r="BF39" s="49">
        <f t="shared" si="37"/>
        <v>4.974957582860551</v>
      </c>
      <c r="BG39" s="49">
        <f t="shared" si="38"/>
        <v>5.476743862966227</v>
      </c>
      <c r="BH39" s="49">
        <f t="shared" si="39"/>
        <v>2.917226734643368</v>
      </c>
      <c r="BI39" s="49">
        <f t="shared" si="40"/>
        <v>5.390790781748613</v>
      </c>
      <c r="BJ39" s="49">
        <f t="shared" si="41"/>
        <v>6.920979158083469</v>
      </c>
      <c r="BK39" s="49">
        <f t="shared" si="42"/>
        <v>11.407126819763429</v>
      </c>
      <c r="BL39" s="49">
        <f t="shared" si="43"/>
        <v>9.74046783677705</v>
      </c>
      <c r="BM39" s="49">
        <f t="shared" si="44"/>
        <v>11.100741763310062</v>
      </c>
      <c r="BN39" s="49">
        <f t="shared" si="45"/>
        <v>8.487406781764024</v>
      </c>
      <c r="BO39" s="49">
        <f t="shared" si="46"/>
        <v>9.029567573456026</v>
      </c>
      <c r="BP39" s="49">
        <f t="shared" si="47"/>
        <v>10.593255311700876</v>
      </c>
      <c r="BQ39" s="49">
        <f t="shared" si="48"/>
        <v>5.855899101006545</v>
      </c>
      <c r="BR39" s="50">
        <f t="shared" si="49"/>
        <v>8.512894875891725</v>
      </c>
    </row>
    <row r="40" spans="5:70" s="6" customFormat="1" ht="24.75" customHeight="1">
      <c r="E40" s="8" t="s">
        <v>97</v>
      </c>
      <c r="F40" s="9" t="s">
        <v>44</v>
      </c>
      <c r="G40" s="10">
        <v>33</v>
      </c>
      <c r="H40" s="11">
        <v>20</v>
      </c>
      <c r="I40" s="12">
        <v>30.79</v>
      </c>
      <c r="J40" s="10">
        <v>130</v>
      </c>
      <c r="K40" s="11">
        <v>36</v>
      </c>
      <c r="L40" s="12">
        <v>34.77</v>
      </c>
      <c r="M40" s="18">
        <v>9</v>
      </c>
      <c r="O40" s="14">
        <f t="shared" si="0"/>
        <v>33.341886111111116</v>
      </c>
      <c r="P40" s="15">
        <f t="shared" si="50"/>
        <v>130.60965833333333</v>
      </c>
      <c r="Q40" s="16">
        <f t="shared" si="51"/>
        <v>0.5819256914638569</v>
      </c>
      <c r="R40" s="16">
        <f t="shared" si="52"/>
        <v>2.2795685728215163</v>
      </c>
      <c r="T40" s="17" t="str">
        <f t="shared" si="53"/>
        <v>D70001</v>
      </c>
      <c r="U40" s="13" t="s">
        <v>149</v>
      </c>
      <c r="V40" s="20">
        <f t="shared" si="1"/>
        <v>8.447802210233347</v>
      </c>
      <c r="W40" s="22">
        <f aca="true" t="shared" si="55" ref="W40:W56">6370*ACOS(SIN($Q$9)*SIN($Q40)+COS($Q$9)*COS($Q40)*COS($R$9-$R40))</f>
        <v>7.203259007799456</v>
      </c>
      <c r="X40" s="22">
        <f aca="true" t="shared" si="56" ref="X40:X56">6370*ACOS(SIN($Q$10)*SIN($Q40)+COS($Q$10)*COS($Q40)*COS($R$10-$R40))</f>
        <v>7.878603583930217</v>
      </c>
      <c r="Y40" s="22">
        <f aca="true" t="shared" si="57" ref="Y40:Y56">6370*ACOS(SIN($Q$11)*SIN($Q40)+COS($Q$11)*COS($Q40)*COS($R$11-$R40))</f>
        <v>14.78485611944119</v>
      </c>
      <c r="Z40" s="22">
        <f aca="true" t="shared" si="58" ref="Z40:Z56">6370*ACOS(SIN($Q$12)*SIN($Q40)+COS($Q$12)*COS($Q40)*COS($R$12-$R40))</f>
        <v>19.135562897194827</v>
      </c>
      <c r="AA40" s="22">
        <f aca="true" t="shared" si="59" ref="AA40:AA56">6370*ACOS(SIN($Q$13)*SIN($Q40)+COS($Q$13)*COS($Q40)*COS($R$13-$R40))</f>
        <v>12.122131817635038</v>
      </c>
      <c r="AB40" s="22">
        <f aca="true" t="shared" si="60" ref="AB40:AB56">6370*ACOS(SIN($Q$14)*SIN($Q40)+COS($Q$14)*COS($Q40)*COS($R$14-$R40))</f>
        <v>9.299340383204056</v>
      </c>
      <c r="AC40" s="22">
        <f aca="true" t="shared" si="61" ref="AC40:AC56">6370*ACOS(SIN($Q$15)*SIN($Q40)+COS($Q$15)*COS($Q40)*COS($R$15-$R40))</f>
        <v>7.334134917120865</v>
      </c>
      <c r="AD40" s="22">
        <f aca="true" t="shared" si="62" ref="AD40:AD56">6370*ACOS(SIN($Q$16)*SIN($Q40)+COS($Q$16)*COS($Q40)*COS($R$16-$R40))</f>
        <v>5.450049430069379</v>
      </c>
      <c r="AE40" s="22">
        <f aca="true" t="shared" si="63" ref="AE40:AE56">6370*ACOS(SIN($Q$17)*SIN($Q40)+COS($Q$17)*COS($Q40)*COS($R$17-$R40))</f>
        <v>5.703697810295254</v>
      </c>
      <c r="AF40" s="22">
        <f aca="true" t="shared" si="64" ref="AF40:AF56">6370*ACOS(SIN($Q$18)*SIN($Q40)+COS($Q$18)*COS($Q40)*COS($R$18-$R40))</f>
        <v>4.663599870380988</v>
      </c>
      <c r="AG40" s="22">
        <f aca="true" t="shared" si="65" ref="AG40:AG56">6370*ACOS(SIN($Q$19)*SIN($Q40)+COS($Q$19)*COS($Q40)*COS($R$19-$R40))</f>
        <v>6.067089626252438</v>
      </c>
      <c r="AH40" s="22">
        <f aca="true" t="shared" si="66" ref="AH40:AH56">6370*ACOS(SIN($Q$20)*SIN($Q40)+COS($Q$20)*COS($Q40)*COS($R$20-$R40))</f>
        <v>14.886271166660762</v>
      </c>
      <c r="AI40" s="22">
        <f aca="true" t="shared" si="67" ref="AI40:AI56">6370*ACOS(SIN($Q$21)*SIN($Q40)+COS($Q$21)*COS($Q40)*COS($R$21-$R40))</f>
        <v>11.924022428233105</v>
      </c>
      <c r="AJ40" s="22">
        <f aca="true" t="shared" si="68" ref="AJ40:AJ56">6370*ACOS(SIN($Q$22)*SIN($Q40)+COS($Q$22)*COS($Q40)*COS($R$22-$R40))</f>
        <v>10.157267909200762</v>
      </c>
      <c r="AK40" s="22">
        <f aca="true" t="shared" si="69" ref="AK40:AK56">6370*ACOS(SIN($Q$23)*SIN($Q40)+COS($Q$23)*COS($Q40)*COS($R$23-$R40))</f>
        <v>8.547764311014344</v>
      </c>
      <c r="AL40" s="22">
        <f aca="true" t="shared" si="70" ref="AL40:AL56">6370*ACOS(SIN($Q$24)*SIN($Q40)+COS($Q$24)*COS($Q40)*COS($R$24-$R40))</f>
        <v>6.375295700523038</v>
      </c>
      <c r="AM40" s="22">
        <f aca="true" t="shared" si="71" ref="AM40:AM56">6370*ACOS(SIN($Q$25)*SIN($Q40)+COS($Q$25)*COS($Q40)*COS($R$25-$R40))</f>
        <v>5.1313765689064095</v>
      </c>
      <c r="AN40" s="22">
        <f aca="true" t="shared" si="72" ref="AN40:AN56">6370*ACOS(SIN($Q$26)*SIN($Q40)+COS($Q$26)*COS($Q40)*COS($R$26-$R40))</f>
        <v>2.675690623814928</v>
      </c>
      <c r="AO40" s="22">
        <f aca="true" t="shared" si="73" ref="AO40:AO56">6370*ACOS(SIN($Q$27)*SIN($Q40)+COS($Q$27)*COS($Q40)*COS($R$27-$R40))</f>
        <v>2.7252341394526303</v>
      </c>
      <c r="AP40" s="22">
        <f aca="true" t="shared" si="74" ref="AP40:AP56">6370*ACOS(SIN($Q$28)*SIN($Q40)+COS($Q$28)*COS($Q40)*COS($R$28-$R40))</f>
        <v>19.404891577643337</v>
      </c>
      <c r="AQ40" s="22">
        <f aca="true" t="shared" si="75" ref="AQ40:AQ56">6370*ACOS(SIN($Q$29)*SIN($Q40)+COS($Q$29)*COS($Q40)*COS($R$29-$R40))</f>
        <v>11.847303632474699</v>
      </c>
      <c r="AR40" s="22">
        <f aca="true" t="shared" si="76" ref="AR40:AR56">6370*ACOS(SIN($Q$30)*SIN($Q40)+COS($Q$30)*COS($Q40)*COS($R$30-$R40))</f>
        <v>10.141509035652458</v>
      </c>
      <c r="AS40" s="22">
        <f aca="true" t="shared" si="77" ref="AS40:AS56">6370*ACOS(SIN($Q$31)*SIN($Q40)+COS($Q$31)*COS($Q40)*COS($R$31-$R40))</f>
        <v>6.954786828588986</v>
      </c>
      <c r="AT40" s="22">
        <f aca="true" t="shared" si="78" ref="AT40:AT56">6370*ACOS(SIN($Q$32)*SIN($Q40)+COS($Q$32)*COS($Q40)*COS($R$32-$R40))</f>
        <v>4.282084602609208</v>
      </c>
      <c r="AU40" s="22">
        <f aca="true" t="shared" si="79" ref="AU40:AU56">6370*ACOS(SIN($Q$33)*SIN($Q40)+COS($Q$33)*COS($Q40)*COS($R$33-$R40))</f>
        <v>3.8091800639070095</v>
      </c>
      <c r="AV40" s="22">
        <f aca="true" t="shared" si="80" ref="AV40:AV56">6370*ACOS(SIN($Q$34)*SIN($Q40)+COS($Q$34)*COS($Q40)*COS($R$34-$R40))</f>
        <v>18.754024547103224</v>
      </c>
      <c r="AW40" s="22">
        <f aca="true" t="shared" si="81" ref="AW40:AW56">6370*ACOS(SIN($Q$35)*SIN($Q40)+COS($Q$35)*COS($Q40)*COS($R$35-$R40))</f>
        <v>15.88093487375966</v>
      </c>
      <c r="AX40" s="22">
        <f aca="true" t="shared" si="82" ref="AX40:AX56">6370*ACOS(SIN($Q$36)*SIN($Q40)+COS($Q$36)*COS($Q40)*COS($R$36-$R40))</f>
        <v>13.468004482266364</v>
      </c>
      <c r="AY40" s="22">
        <f aca="true" t="shared" si="83" ref="AY40:AY56">6370*ACOS(SIN($Q$37)*SIN($Q40)+COS($Q$37)*COS($Q40)*COS($R$37-$R40))</f>
        <v>10.96069807963196</v>
      </c>
      <c r="AZ40" s="22">
        <f aca="true" t="shared" si="84" ref="AZ40:AZ56">6370*ACOS(SIN($Q$38)*SIN($Q40)+COS($Q$38)*COS($Q40)*COS($R$38-$R40))</f>
        <v>6.935846054571093</v>
      </c>
      <c r="BA40" s="22">
        <f aca="true" t="shared" si="85" ref="BA40:BA56">6370*ACOS(SIN($Q$39)*SIN($Q40)+COS($Q$39)*COS($Q40)*COS($R$39-$R40))</f>
        <v>2.745512077271177</v>
      </c>
      <c r="BB40" s="21">
        <f aca="true" t="shared" si="86" ref="BB40:BB56">6370*ACOS(SIN($Q$40)*SIN($Q40)+COS($Q$40)*COS($Q40)*COS($R$40-$R40))</f>
        <v>0</v>
      </c>
      <c r="BC40" s="22">
        <f aca="true" t="shared" si="87" ref="BC40:BC56">6370*ACOS(SIN($Q$41)*SIN($Q40)+COS($Q$41)*COS($Q40)*COS($R$41-$R40))</f>
        <v>14.005787623991194</v>
      </c>
      <c r="BD40" s="22">
        <f aca="true" t="shared" si="88" ref="BD40:BD56">6370*ACOS(SIN($Q$42)*SIN($Q40)+COS($Q$42)*COS($Q40)*COS($R$42-$R40))</f>
        <v>11.679975619114103</v>
      </c>
      <c r="BE40" s="22">
        <f aca="true" t="shared" si="89" ref="BE40:BE56">6370*ACOS(SIN($Q$43)*SIN($Q40)+COS($Q$43)*COS($Q40)*COS($R$43-$R40))</f>
        <v>9.902861745047426</v>
      </c>
      <c r="BF40" s="22">
        <f aca="true" t="shared" si="90" ref="BF40:BF56">6370*ACOS(SIN($Q$44)*SIN($Q40)+COS($Q$44)*COS($Q40)*COS($R$44-$R40))</f>
        <v>7.440954648204046</v>
      </c>
      <c r="BG40" s="22">
        <f aca="true" t="shared" si="91" ref="BG40:BG56">6370*ACOS(SIN($Q$45)*SIN($Q40)+COS($Q$45)*COS($Q40)*COS($R$45-$R40))</f>
        <v>7.6144551566157475</v>
      </c>
      <c r="BH40" s="22">
        <f aca="true" t="shared" si="92" ref="BH40:BH56">6370*ACOS(SIN($Q$46)*SIN($Q40)+COS($Q$46)*COS($Q40)*COS($R$46-$R40))</f>
        <v>4.125688206650844</v>
      </c>
      <c r="BI40" s="22">
        <f aca="true" t="shared" si="93" ref="BI40:BI56">6370*ACOS(SIN($Q$47)*SIN($Q40)+COS($Q$47)*COS($Q40)*COS($R$47-$R40))</f>
        <v>5.116964577246897</v>
      </c>
      <c r="BJ40" s="22">
        <f aca="true" t="shared" si="94" ref="BJ40:BJ56">6370*ACOS(SIN($Q$48)*SIN($Q40)+COS($Q$48)*COS($Q40)*COS($R$48-$R40))</f>
        <v>7.053857068975249</v>
      </c>
      <c r="BK40" s="22">
        <f aca="true" t="shared" si="95" ref="BK40:BK56">6370*ACOS(SIN($Q$49)*SIN($Q40)+COS($Q$49)*COS($Q40)*COS($R$49-$R40))</f>
        <v>14.132402461601172</v>
      </c>
      <c r="BL40" s="22">
        <f aca="true" t="shared" si="96" ref="BL40:BL56">6370*ACOS(SIN($Q$50)*SIN($Q40)+COS($Q$50)*COS($Q40)*COS($R$50-$R40))</f>
        <v>12.483109908909068</v>
      </c>
      <c r="BM40" s="22">
        <f aca="true" t="shared" si="97" ref="BM40:BM56">6370*ACOS(SIN($Q$51)*SIN($Q40)+COS($Q$51)*COS($Q40)*COS($R$51-$R40))</f>
        <v>13.75429407547716</v>
      </c>
      <c r="BN40" s="22">
        <f aca="true" t="shared" si="98" ref="BN40:BN56">6370*ACOS(SIN($Q$52)*SIN($Q40)+COS($Q$52)*COS($Q40)*COS($R$52-$R40))</f>
        <v>11.021434618279988</v>
      </c>
      <c r="BO40" s="22">
        <f aca="true" t="shared" si="99" ref="BO40:BO56">6370*ACOS(SIN($Q$53)*SIN($Q40)+COS($Q$53)*COS($Q40)*COS($R$53-$R40))</f>
        <v>11.450939992757025</v>
      </c>
      <c r="BP40" s="22">
        <f aca="true" t="shared" si="100" ref="BP40:BP56">6370*ACOS(SIN($Q$54)*SIN($Q40)+COS($Q$54)*COS($Q40)*COS($R$54-$R40))</f>
        <v>12.725598528938942</v>
      </c>
      <c r="BQ40" s="22">
        <f aca="true" t="shared" si="101" ref="BQ40:BQ56">6370*ACOS(SIN($Q$55)*SIN($Q40)+COS($Q$55)*COS($Q40)*COS($R$55-$R40))</f>
        <v>7.316829640002793</v>
      </c>
      <c r="BR40" s="23">
        <f aca="true" t="shared" si="102" ref="BR40:BR56">6370*ACOS(SIN($Q$56)*SIN($Q40)+COS($Q$56)*COS($Q40)*COS($R$56-$R40))</f>
        <v>9.161007252033361</v>
      </c>
    </row>
    <row r="41" spans="5:70" s="24" customFormat="1" ht="24.75" customHeight="1">
      <c r="E41" s="40" t="s">
        <v>98</v>
      </c>
      <c r="F41" s="41" t="s">
        <v>45</v>
      </c>
      <c r="G41" s="42">
        <v>33</v>
      </c>
      <c r="H41" s="43">
        <v>22</v>
      </c>
      <c r="I41" s="44">
        <v>32.25</v>
      </c>
      <c r="J41" s="42">
        <v>130</v>
      </c>
      <c r="K41" s="43">
        <v>45</v>
      </c>
      <c r="L41" s="44">
        <v>17.91</v>
      </c>
      <c r="M41" s="4">
        <v>58</v>
      </c>
      <c r="O41" s="37">
        <f t="shared" si="0"/>
        <v>33.375625</v>
      </c>
      <c r="P41" s="38">
        <f t="shared" si="50"/>
        <v>130.754975</v>
      </c>
      <c r="Q41" s="39">
        <f t="shared" si="51"/>
        <v>0.5825145461609325</v>
      </c>
      <c r="R41" s="39">
        <f t="shared" si="52"/>
        <v>2.2821048271128723</v>
      </c>
      <c r="T41" s="45" t="str">
        <f t="shared" si="53"/>
        <v>E10006</v>
      </c>
      <c r="U41" s="46" t="s">
        <v>150</v>
      </c>
      <c r="V41" s="47">
        <f t="shared" si="1"/>
        <v>9.82269822326105</v>
      </c>
      <c r="W41" s="49">
        <f t="shared" si="55"/>
        <v>7.829965716141509</v>
      </c>
      <c r="X41" s="49">
        <f t="shared" si="56"/>
        <v>6.127291428493365</v>
      </c>
      <c r="Y41" s="49">
        <f t="shared" si="57"/>
        <v>2.0970456702880536</v>
      </c>
      <c r="Z41" s="49">
        <f t="shared" si="58"/>
        <v>5.986974771185222</v>
      </c>
      <c r="AA41" s="49">
        <f t="shared" si="59"/>
        <v>8.203355075299685</v>
      </c>
      <c r="AB41" s="49">
        <f t="shared" si="60"/>
        <v>9.205462586470327</v>
      </c>
      <c r="AC41" s="49">
        <f t="shared" si="61"/>
        <v>10.954837474232374</v>
      </c>
      <c r="AD41" s="49">
        <f t="shared" si="62"/>
        <v>13.88653806397868</v>
      </c>
      <c r="AE41" s="49">
        <f t="shared" si="63"/>
        <v>15.16233872317027</v>
      </c>
      <c r="AF41" s="49">
        <f t="shared" si="64"/>
        <v>16.1810336704914</v>
      </c>
      <c r="AG41" s="49">
        <f t="shared" si="65"/>
        <v>19.439932118412912</v>
      </c>
      <c r="AH41" s="49">
        <f t="shared" si="66"/>
        <v>5.764984572655322</v>
      </c>
      <c r="AI41" s="49">
        <f t="shared" si="67"/>
        <v>6.005483196657762</v>
      </c>
      <c r="AJ41" s="49">
        <f t="shared" si="68"/>
        <v>7.335948040022869</v>
      </c>
      <c r="AK41" s="49">
        <f t="shared" si="69"/>
        <v>7.812531380310643</v>
      </c>
      <c r="AL41" s="49">
        <f t="shared" si="70"/>
        <v>9.885124898634103</v>
      </c>
      <c r="AM41" s="49">
        <f t="shared" si="71"/>
        <v>10.507183801667122</v>
      </c>
      <c r="AN41" s="49">
        <f t="shared" si="72"/>
        <v>13.336536310798028</v>
      </c>
      <c r="AO41" s="49">
        <f t="shared" si="73"/>
        <v>14.619712294163907</v>
      </c>
      <c r="AP41" s="49">
        <f t="shared" si="74"/>
        <v>7.47778483067405</v>
      </c>
      <c r="AQ41" s="49">
        <f t="shared" si="75"/>
        <v>4.326459232846702</v>
      </c>
      <c r="AR41" s="49">
        <f t="shared" si="76"/>
        <v>5.07976288532779</v>
      </c>
      <c r="AS41" s="49">
        <f t="shared" si="77"/>
        <v>7.771504496304191</v>
      </c>
      <c r="AT41" s="49">
        <f t="shared" si="78"/>
        <v>9.747324899327971</v>
      </c>
      <c r="AU41" s="49">
        <f t="shared" si="79"/>
        <v>10.55202236125799</v>
      </c>
      <c r="AV41" s="49">
        <f t="shared" si="80"/>
        <v>5.663620808931496</v>
      </c>
      <c r="AW41" s="49">
        <f t="shared" si="81"/>
        <v>2.8632291085682815</v>
      </c>
      <c r="AX41" s="49">
        <f t="shared" si="82"/>
        <v>1.4302556788601684</v>
      </c>
      <c r="AY41" s="49">
        <f t="shared" si="83"/>
        <v>3.045767109002735</v>
      </c>
      <c r="AZ41" s="49">
        <f t="shared" si="84"/>
        <v>7.074338463811481</v>
      </c>
      <c r="BA41" s="49">
        <f t="shared" si="85"/>
        <v>11.3511972415637</v>
      </c>
      <c r="BB41" s="49">
        <f t="shared" si="86"/>
        <v>14.005787623991194</v>
      </c>
      <c r="BC41" s="48">
        <f t="shared" si="87"/>
        <v>0</v>
      </c>
      <c r="BD41" s="49">
        <f t="shared" si="88"/>
        <v>2.7212957499962354</v>
      </c>
      <c r="BE41" s="49">
        <f t="shared" si="89"/>
        <v>4.6100081696559725</v>
      </c>
      <c r="BF41" s="49">
        <f t="shared" si="90"/>
        <v>8.900111213756325</v>
      </c>
      <c r="BG41" s="49">
        <f t="shared" si="91"/>
        <v>10.17880803012028</v>
      </c>
      <c r="BH41" s="49">
        <f t="shared" si="92"/>
        <v>12.338326465834202</v>
      </c>
      <c r="BI41" s="49">
        <f t="shared" si="93"/>
        <v>15.220709584794808</v>
      </c>
      <c r="BJ41" s="49">
        <f t="shared" si="94"/>
        <v>15.598078421696366</v>
      </c>
      <c r="BK41" s="49">
        <f t="shared" si="95"/>
        <v>1.7291878027294794</v>
      </c>
      <c r="BL41" s="49">
        <f t="shared" si="96"/>
        <v>2.9497073572742716</v>
      </c>
      <c r="BM41" s="49">
        <f t="shared" si="97"/>
        <v>6.391498905572693</v>
      </c>
      <c r="BN41" s="49">
        <f t="shared" si="98"/>
        <v>7.659844385056318</v>
      </c>
      <c r="BO41" s="49">
        <f t="shared" si="99"/>
        <v>8.626533879076204</v>
      </c>
      <c r="BP41" s="49">
        <f t="shared" si="100"/>
        <v>10.987378395143146</v>
      </c>
      <c r="BQ41" s="49">
        <f t="shared" si="101"/>
        <v>12.321257098343366</v>
      </c>
      <c r="BR41" s="50">
        <f t="shared" si="102"/>
        <v>15.503678450760649</v>
      </c>
    </row>
    <row r="42" spans="5:70" s="6" customFormat="1" ht="24.75" customHeight="1">
      <c r="E42" s="8" t="s">
        <v>99</v>
      </c>
      <c r="F42" s="9" t="s">
        <v>46</v>
      </c>
      <c r="G42" s="10">
        <v>33</v>
      </c>
      <c r="H42" s="11">
        <v>22</v>
      </c>
      <c r="I42" s="12">
        <v>51.7</v>
      </c>
      <c r="J42" s="10">
        <v>130</v>
      </c>
      <c r="K42" s="11">
        <v>43</v>
      </c>
      <c r="L42" s="12">
        <v>34.99</v>
      </c>
      <c r="M42" s="18">
        <v>23</v>
      </c>
      <c r="O42" s="14">
        <f t="shared" si="0"/>
        <v>33.38102777777778</v>
      </c>
      <c r="P42" s="15">
        <f t="shared" si="50"/>
        <v>130.7263861111111</v>
      </c>
      <c r="Q42" s="16">
        <f t="shared" si="51"/>
        <v>0.5826088424219084</v>
      </c>
      <c r="R42" s="16">
        <f t="shared" si="52"/>
        <v>2.2816058568722744</v>
      </c>
      <c r="T42" s="17" t="str">
        <f t="shared" si="53"/>
        <v>E20002</v>
      </c>
      <c r="U42" s="13" t="s">
        <v>151</v>
      </c>
      <c r="V42" s="20">
        <f t="shared" si="1"/>
        <v>9.00331268092367</v>
      </c>
      <c r="W42" s="22">
        <f t="shared" si="55"/>
        <v>6.3685143600436245</v>
      </c>
      <c r="X42" s="22">
        <f t="shared" si="56"/>
        <v>3.9553062306178854</v>
      </c>
      <c r="Y42" s="22">
        <f t="shared" si="57"/>
        <v>4.47563264623581</v>
      </c>
      <c r="Z42" s="22">
        <f t="shared" si="58"/>
        <v>8.687132845101772</v>
      </c>
      <c r="AA42" s="22">
        <f t="shared" si="59"/>
        <v>8.542655606424665</v>
      </c>
      <c r="AB42" s="22">
        <f t="shared" si="60"/>
        <v>8.62843406071855</v>
      </c>
      <c r="AC42" s="22">
        <f t="shared" si="61"/>
        <v>9.856150241477344</v>
      </c>
      <c r="AD42" s="22">
        <f t="shared" si="62"/>
        <v>12.347377436202965</v>
      </c>
      <c r="AE42" s="22">
        <f t="shared" si="63"/>
        <v>13.588425550768877</v>
      </c>
      <c r="AF42" s="22">
        <f t="shared" si="64"/>
        <v>14.348724674031176</v>
      </c>
      <c r="AG42" s="22">
        <f t="shared" si="65"/>
        <v>17.364528568444435</v>
      </c>
      <c r="AH42" s="22">
        <f t="shared" si="66"/>
        <v>7.358126031717416</v>
      </c>
      <c r="AI42" s="22">
        <f t="shared" si="67"/>
        <v>6.413236260320934</v>
      </c>
      <c r="AJ42" s="22">
        <f t="shared" si="68"/>
        <v>7.022861818193096</v>
      </c>
      <c r="AK42" s="22">
        <f t="shared" si="69"/>
        <v>6.914085196549191</v>
      </c>
      <c r="AL42" s="22">
        <f t="shared" si="70"/>
        <v>8.490150509044415</v>
      </c>
      <c r="AM42" s="22">
        <f t="shared" si="71"/>
        <v>8.838607363619875</v>
      </c>
      <c r="AN42" s="22">
        <f t="shared" si="72"/>
        <v>11.356230296282563</v>
      </c>
      <c r="AO42" s="22">
        <f t="shared" si="73"/>
        <v>12.618168692616848</v>
      </c>
      <c r="AP42" s="22">
        <f t="shared" si="74"/>
        <v>10.006058959530792</v>
      </c>
      <c r="AQ42" s="22">
        <f t="shared" si="75"/>
        <v>4.7074172814885795</v>
      </c>
      <c r="AR42" s="22">
        <f t="shared" si="76"/>
        <v>4.47013634003341</v>
      </c>
      <c r="AS42" s="22">
        <f t="shared" si="77"/>
        <v>6.166176197388797</v>
      </c>
      <c r="AT42" s="22">
        <f t="shared" si="78"/>
        <v>7.52897776506583</v>
      </c>
      <c r="AU42" s="22">
        <f t="shared" si="79"/>
        <v>8.496452343073628</v>
      </c>
      <c r="AV42" s="22">
        <f t="shared" si="80"/>
        <v>8.353249430935463</v>
      </c>
      <c r="AW42" s="22">
        <f t="shared" si="81"/>
        <v>5.4509262966956</v>
      </c>
      <c r="AX42" s="22">
        <f t="shared" si="82"/>
        <v>3.149082732911901</v>
      </c>
      <c r="AY42" s="22">
        <f t="shared" si="83"/>
        <v>1.493075819600027</v>
      </c>
      <c r="AZ42" s="22">
        <f t="shared" si="84"/>
        <v>4.805691634639868</v>
      </c>
      <c r="BA42" s="22">
        <f t="shared" si="85"/>
        <v>8.96076476211783</v>
      </c>
      <c r="BB42" s="22">
        <f t="shared" si="86"/>
        <v>11.679975619114103</v>
      </c>
      <c r="BC42" s="22">
        <f t="shared" si="87"/>
        <v>2.7212957499962354</v>
      </c>
      <c r="BD42" s="21">
        <f t="shared" si="88"/>
        <v>9.492039680480957E-05</v>
      </c>
      <c r="BE42" s="22">
        <f t="shared" si="89"/>
        <v>1.922471716247447</v>
      </c>
      <c r="BF42" s="22">
        <f t="shared" si="90"/>
        <v>6.178838509313371</v>
      </c>
      <c r="BG42" s="22">
        <f t="shared" si="91"/>
        <v>7.465457360525902</v>
      </c>
      <c r="BH42" s="22">
        <f t="shared" si="92"/>
        <v>9.689905428702168</v>
      </c>
      <c r="BI42" s="22">
        <f t="shared" si="93"/>
        <v>12.537074827383634</v>
      </c>
      <c r="BJ42" s="22">
        <f t="shared" si="94"/>
        <v>12.877725104265398</v>
      </c>
      <c r="BK42" s="22">
        <f t="shared" si="95"/>
        <v>2.4573794418277117</v>
      </c>
      <c r="BL42" s="22">
        <f t="shared" si="96"/>
        <v>1.2638089554246812</v>
      </c>
      <c r="BM42" s="22">
        <f t="shared" si="97"/>
        <v>4.919503028312969</v>
      </c>
      <c r="BN42" s="22">
        <f t="shared" si="98"/>
        <v>5.271985106853679</v>
      </c>
      <c r="BO42" s="22">
        <f t="shared" si="99"/>
        <v>6.3090449515397395</v>
      </c>
      <c r="BP42" s="22">
        <f t="shared" si="100"/>
        <v>8.783521330945037</v>
      </c>
      <c r="BQ42" s="22">
        <f t="shared" si="101"/>
        <v>9.60538741050733</v>
      </c>
      <c r="BR42" s="23">
        <f t="shared" si="102"/>
        <v>12.810304712358128</v>
      </c>
    </row>
    <row r="43" spans="5:70" s="24" customFormat="1" ht="24.75" customHeight="1">
      <c r="E43" s="40" t="s">
        <v>100</v>
      </c>
      <c r="F43" s="41" t="s">
        <v>47</v>
      </c>
      <c r="G43" s="42">
        <v>33</v>
      </c>
      <c r="H43" s="43">
        <v>22</v>
      </c>
      <c r="I43" s="44">
        <v>50.29</v>
      </c>
      <c r="J43" s="42">
        <v>130</v>
      </c>
      <c r="K43" s="43">
        <v>42</v>
      </c>
      <c r="L43" s="44">
        <v>20.46</v>
      </c>
      <c r="M43" s="4">
        <v>20</v>
      </c>
      <c r="O43" s="37">
        <f t="shared" si="0"/>
        <v>33.38063611111111</v>
      </c>
      <c r="P43" s="38">
        <f t="shared" si="50"/>
        <v>130.70568333333333</v>
      </c>
      <c r="Q43" s="39">
        <f t="shared" si="51"/>
        <v>0.5826020065490045</v>
      </c>
      <c r="R43" s="39">
        <f t="shared" si="52"/>
        <v>2.2812445252357434</v>
      </c>
      <c r="T43" s="45" t="str">
        <f t="shared" si="53"/>
        <v>E30002</v>
      </c>
      <c r="U43" s="46" t="s">
        <v>152</v>
      </c>
      <c r="V43" s="47">
        <f t="shared" si="1"/>
        <v>8.424731083148204</v>
      </c>
      <c r="W43" s="49">
        <f t="shared" si="55"/>
        <v>5.443045854571404</v>
      </c>
      <c r="X43" s="49">
        <f t="shared" si="56"/>
        <v>2.5845047136379007</v>
      </c>
      <c r="Y43" s="49">
        <f t="shared" si="57"/>
        <v>6.177549418243049</v>
      </c>
      <c r="Z43" s="49">
        <f t="shared" si="58"/>
        <v>10.51460480004363</v>
      </c>
      <c r="AA43" s="49">
        <f t="shared" si="59"/>
        <v>8.831663942225275</v>
      </c>
      <c r="AB43" s="49">
        <f t="shared" si="60"/>
        <v>8.254531371035378</v>
      </c>
      <c r="AC43" s="49">
        <f t="shared" si="61"/>
        <v>9.024586894490827</v>
      </c>
      <c r="AD43" s="49">
        <f t="shared" si="62"/>
        <v>11.114059655065162</v>
      </c>
      <c r="AE43" s="49">
        <f t="shared" si="63"/>
        <v>12.309200532184704</v>
      </c>
      <c r="AF43" s="49">
        <f t="shared" si="64"/>
        <v>12.877709387690793</v>
      </c>
      <c r="AG43" s="49">
        <f t="shared" si="65"/>
        <v>15.712356964342549</v>
      </c>
      <c r="AH43" s="49">
        <f t="shared" si="66"/>
        <v>8.508192315182061</v>
      </c>
      <c r="AI43" s="49">
        <f t="shared" si="67"/>
        <v>6.912707806035378</v>
      </c>
      <c r="AJ43" s="49">
        <f t="shared" si="68"/>
        <v>6.962816009744584</v>
      </c>
      <c r="AK43" s="49">
        <f t="shared" si="69"/>
        <v>6.413887933311155</v>
      </c>
      <c r="AL43" s="49">
        <f t="shared" si="70"/>
        <v>7.48403318461108</v>
      </c>
      <c r="AM43" s="49">
        <f t="shared" si="71"/>
        <v>7.596975845760799</v>
      </c>
      <c r="AN43" s="49">
        <f t="shared" si="72"/>
        <v>9.816966463933976</v>
      </c>
      <c r="AO43" s="49">
        <f t="shared" si="73"/>
        <v>11.048242771322702</v>
      </c>
      <c r="AP43" s="49">
        <f t="shared" si="74"/>
        <v>11.670881994638503</v>
      </c>
      <c r="AQ43" s="49">
        <f t="shared" si="75"/>
        <v>5.414130509091248</v>
      </c>
      <c r="AR43" s="49">
        <f t="shared" si="76"/>
        <v>4.539124265678856</v>
      </c>
      <c r="AS43" s="49">
        <f t="shared" si="77"/>
        <v>5.129515237117364</v>
      </c>
      <c r="AT43" s="49">
        <f t="shared" si="78"/>
        <v>5.880729401886953</v>
      </c>
      <c r="AU43" s="49">
        <f t="shared" si="79"/>
        <v>6.954485573756319</v>
      </c>
      <c r="AV43" s="49">
        <f t="shared" si="80"/>
        <v>10.169126114709911</v>
      </c>
      <c r="AW43" s="49">
        <f t="shared" si="81"/>
        <v>7.217721076859698</v>
      </c>
      <c r="AX43" s="49">
        <f t="shared" si="82"/>
        <v>4.769823121075905</v>
      </c>
      <c r="AY43" s="49">
        <f t="shared" si="83"/>
        <v>2.1862223330176955</v>
      </c>
      <c r="AZ43" s="49">
        <f t="shared" si="84"/>
        <v>3.2274704652171726</v>
      </c>
      <c r="BA43" s="49">
        <f t="shared" si="85"/>
        <v>7.162686743976745</v>
      </c>
      <c r="BB43" s="49">
        <f t="shared" si="86"/>
        <v>9.902861745047426</v>
      </c>
      <c r="BC43" s="49">
        <f t="shared" si="87"/>
        <v>4.6100081696559725</v>
      </c>
      <c r="BD43" s="49">
        <f t="shared" si="88"/>
        <v>1.922471716247447</v>
      </c>
      <c r="BE43" s="48">
        <f t="shared" si="89"/>
        <v>0</v>
      </c>
      <c r="BF43" s="49">
        <f t="shared" si="90"/>
        <v>4.335643086204383</v>
      </c>
      <c r="BG43" s="49">
        <f t="shared" si="91"/>
        <v>5.68447784916414</v>
      </c>
      <c r="BH43" s="49">
        <f t="shared" si="92"/>
        <v>7.767792834907672</v>
      </c>
      <c r="BI43" s="49">
        <f t="shared" si="93"/>
        <v>10.618866119557763</v>
      </c>
      <c r="BJ43" s="49">
        <f t="shared" si="94"/>
        <v>11.007646021747526</v>
      </c>
      <c r="BK43" s="49">
        <f t="shared" si="95"/>
        <v>4.281209571383591</v>
      </c>
      <c r="BL43" s="49">
        <f t="shared" si="96"/>
        <v>2.5840698137698537</v>
      </c>
      <c r="BM43" s="49">
        <f t="shared" si="97"/>
        <v>5.08597968012295</v>
      </c>
      <c r="BN43" s="49">
        <f t="shared" si="98"/>
        <v>4.2695219655705685</v>
      </c>
      <c r="BO43" s="49">
        <f t="shared" si="99"/>
        <v>5.333113074829017</v>
      </c>
      <c r="BP43" s="49">
        <f t="shared" si="100"/>
        <v>7.836781989195469</v>
      </c>
      <c r="BQ43" s="49">
        <f t="shared" si="101"/>
        <v>7.801400128767986</v>
      </c>
      <c r="BR43" s="50">
        <f t="shared" si="102"/>
        <v>11.067385278992798</v>
      </c>
    </row>
    <row r="44" spans="5:70" s="6" customFormat="1" ht="24.75" customHeight="1">
      <c r="E44" s="8" t="s">
        <v>101</v>
      </c>
      <c r="F44" s="9" t="s">
        <v>48</v>
      </c>
      <c r="G44" s="10">
        <v>33</v>
      </c>
      <c r="H44" s="11">
        <v>23</v>
      </c>
      <c r="I44" s="12">
        <v>34.81</v>
      </c>
      <c r="J44" s="10">
        <v>130</v>
      </c>
      <c r="K44" s="11">
        <v>39</v>
      </c>
      <c r="L44" s="12">
        <v>41</v>
      </c>
      <c r="M44" s="18">
        <v>26</v>
      </c>
      <c r="O44" s="14">
        <f t="shared" si="0"/>
        <v>33.393002777777774</v>
      </c>
      <c r="P44" s="15">
        <f t="shared" si="50"/>
        <v>130.6613888888889</v>
      </c>
      <c r="Q44" s="16">
        <f t="shared" si="51"/>
        <v>0.5828178455998345</v>
      </c>
      <c r="R44" s="16">
        <f t="shared" si="52"/>
        <v>2.280471441339847</v>
      </c>
      <c r="T44" s="17" t="str">
        <f t="shared" si="53"/>
        <v>E40003</v>
      </c>
      <c r="U44" s="13" t="s">
        <v>153</v>
      </c>
      <c r="V44" s="20">
        <f t="shared" si="1"/>
        <v>10.024231095531274</v>
      </c>
      <c r="W44" s="22">
        <f t="shared" si="55"/>
        <v>6.93377686330277</v>
      </c>
      <c r="X44" s="22">
        <f t="shared" si="56"/>
        <v>4.553622267317163</v>
      </c>
      <c r="Y44" s="22">
        <f t="shared" si="57"/>
        <v>10.508639537675407</v>
      </c>
      <c r="Z44" s="22">
        <f t="shared" si="58"/>
        <v>14.844776569730524</v>
      </c>
      <c r="AA44" s="22">
        <f t="shared" si="59"/>
        <v>11.847776934542125</v>
      </c>
      <c r="AB44" s="22">
        <f t="shared" si="60"/>
        <v>10.273814226354121</v>
      </c>
      <c r="AC44" s="22">
        <f t="shared" si="61"/>
        <v>9.982228736161732</v>
      </c>
      <c r="AD44" s="22">
        <f t="shared" si="62"/>
        <v>10.729101255823533</v>
      </c>
      <c r="AE44" s="22">
        <f t="shared" si="63"/>
        <v>11.669663867135009</v>
      </c>
      <c r="AF44" s="22">
        <f t="shared" si="64"/>
        <v>11.540323366084383</v>
      </c>
      <c r="AG44" s="22">
        <f t="shared" si="65"/>
        <v>13.504173361701671</v>
      </c>
      <c r="AH44" s="22">
        <f t="shared" si="66"/>
        <v>12.501455786071379</v>
      </c>
      <c r="AI44" s="22">
        <f t="shared" si="67"/>
        <v>10.356333686512952</v>
      </c>
      <c r="AJ44" s="22">
        <f t="shared" si="68"/>
        <v>9.678749384376584</v>
      </c>
      <c r="AK44" s="22">
        <f t="shared" si="69"/>
        <v>8.505201358029893</v>
      </c>
      <c r="AL44" s="22">
        <f t="shared" si="70"/>
        <v>8.270327425720607</v>
      </c>
      <c r="AM44" s="22">
        <f t="shared" si="71"/>
        <v>7.704489278583111</v>
      </c>
      <c r="AN44" s="22">
        <f t="shared" si="72"/>
        <v>8.509739456931298</v>
      </c>
      <c r="AO44" s="22">
        <f t="shared" si="73"/>
        <v>9.479775038156069</v>
      </c>
      <c r="AP44" s="22">
        <f t="shared" si="74"/>
        <v>15.977627611611645</v>
      </c>
      <c r="AQ44" s="22">
        <f t="shared" si="75"/>
        <v>9.203575810686168</v>
      </c>
      <c r="AR44" s="22">
        <f t="shared" si="76"/>
        <v>7.84113706479647</v>
      </c>
      <c r="AS44" s="22">
        <f t="shared" si="77"/>
        <v>6.471105980260048</v>
      </c>
      <c r="AT44" s="22">
        <f t="shared" si="78"/>
        <v>4.935463116090258</v>
      </c>
      <c r="AU44" s="22">
        <f t="shared" si="79"/>
        <v>6.156422234681244</v>
      </c>
      <c r="AV44" s="22">
        <f t="shared" si="80"/>
        <v>14.501873114970918</v>
      </c>
      <c r="AW44" s="22">
        <f t="shared" si="81"/>
        <v>11.553349034847482</v>
      </c>
      <c r="AX44" s="22">
        <f t="shared" si="82"/>
        <v>9.093588465429592</v>
      </c>
      <c r="AY44" s="22">
        <f t="shared" si="83"/>
        <v>6.413203888090278</v>
      </c>
      <c r="AZ44" s="22">
        <f t="shared" si="84"/>
        <v>4.086299411319436</v>
      </c>
      <c r="BA44" s="22">
        <f t="shared" si="85"/>
        <v>4.974957582860551</v>
      </c>
      <c r="BB44" s="22">
        <f t="shared" si="86"/>
        <v>7.440954648204046</v>
      </c>
      <c r="BC44" s="22">
        <f t="shared" si="87"/>
        <v>8.900111213756325</v>
      </c>
      <c r="BD44" s="22">
        <f t="shared" si="88"/>
        <v>6.178838509313371</v>
      </c>
      <c r="BE44" s="22">
        <f t="shared" si="89"/>
        <v>4.335643086204383</v>
      </c>
      <c r="BF44" s="21">
        <f t="shared" si="90"/>
        <v>0</v>
      </c>
      <c r="BG44" s="22">
        <f t="shared" si="91"/>
        <v>1.4368453189007258</v>
      </c>
      <c r="BH44" s="22">
        <f t="shared" si="92"/>
        <v>4.033712704562018</v>
      </c>
      <c r="BI44" s="22">
        <f t="shared" si="93"/>
        <v>6.549469525041354</v>
      </c>
      <c r="BJ44" s="22">
        <f t="shared" si="94"/>
        <v>6.702314033230532</v>
      </c>
      <c r="BK44" s="22">
        <f t="shared" si="95"/>
        <v>8.249031734370508</v>
      </c>
      <c r="BL44" s="22">
        <f t="shared" si="96"/>
        <v>6.366928118208241</v>
      </c>
      <c r="BM44" s="22">
        <f t="shared" si="97"/>
        <v>6.455383630347953</v>
      </c>
      <c r="BN44" s="22">
        <f t="shared" si="98"/>
        <v>3.585919981361909</v>
      </c>
      <c r="BO44" s="22">
        <f t="shared" si="99"/>
        <v>4.054821841383052</v>
      </c>
      <c r="BP44" s="22">
        <f t="shared" si="100"/>
        <v>5.7932184019587</v>
      </c>
      <c r="BQ44" s="22">
        <f t="shared" si="101"/>
        <v>3.476817408260622</v>
      </c>
      <c r="BR44" s="23">
        <f t="shared" si="102"/>
        <v>6.787395171790182</v>
      </c>
    </row>
    <row r="45" spans="5:70" s="24" customFormat="1" ht="24.75" customHeight="1">
      <c r="E45" s="40" t="s">
        <v>102</v>
      </c>
      <c r="F45" s="41" t="s">
        <v>49</v>
      </c>
      <c r="G45" s="42">
        <v>33</v>
      </c>
      <c r="H45" s="43">
        <v>24</v>
      </c>
      <c r="I45" s="44">
        <v>5.75</v>
      </c>
      <c r="J45" s="42">
        <v>130</v>
      </c>
      <c r="K45" s="43">
        <v>38</v>
      </c>
      <c r="L45" s="44">
        <v>59.38</v>
      </c>
      <c r="M45" s="4">
        <v>25</v>
      </c>
      <c r="O45" s="37">
        <f t="shared" si="0"/>
        <v>33.40159722222222</v>
      </c>
      <c r="P45" s="38">
        <f t="shared" si="50"/>
        <v>130.64982777777777</v>
      </c>
      <c r="Q45" s="39">
        <f t="shared" si="51"/>
        <v>0.5829678469527698</v>
      </c>
      <c r="R45" s="39">
        <f t="shared" si="52"/>
        <v>2.2802696618857685</v>
      </c>
      <c r="T45" s="45" t="str">
        <f t="shared" si="53"/>
        <v>E50003</v>
      </c>
      <c r="U45" s="46" t="s">
        <v>154</v>
      </c>
      <c r="V45" s="47">
        <f t="shared" si="1"/>
        <v>11.25615929880932</v>
      </c>
      <c r="W45" s="49">
        <f t="shared" si="55"/>
        <v>8.225028266728229</v>
      </c>
      <c r="X45" s="49">
        <f t="shared" si="56"/>
        <v>5.97221339457811</v>
      </c>
      <c r="Y45" s="49">
        <f t="shared" si="57"/>
        <v>11.859660024016467</v>
      </c>
      <c r="Z45" s="49">
        <f t="shared" si="58"/>
        <v>16.15218812742214</v>
      </c>
      <c r="AA45" s="49">
        <f t="shared" si="59"/>
        <v>13.243193637950064</v>
      </c>
      <c r="AB45" s="49">
        <f t="shared" si="60"/>
        <v>11.565617269690858</v>
      </c>
      <c r="AC45" s="49">
        <f t="shared" si="61"/>
        <v>11.09950128641163</v>
      </c>
      <c r="AD45" s="49">
        <f t="shared" si="62"/>
        <v>11.507269494680335</v>
      </c>
      <c r="AE45" s="49">
        <f t="shared" si="63"/>
        <v>12.349429312286237</v>
      </c>
      <c r="AF45" s="49">
        <f t="shared" si="64"/>
        <v>11.998586109392015</v>
      </c>
      <c r="AG45" s="49">
        <f t="shared" si="65"/>
        <v>13.586104328579633</v>
      </c>
      <c r="AH45" s="49">
        <f t="shared" si="66"/>
        <v>13.934270727565252</v>
      </c>
      <c r="AI45" s="49">
        <f t="shared" si="67"/>
        <v>11.785907067507772</v>
      </c>
      <c r="AJ45" s="49">
        <f t="shared" si="68"/>
        <v>11.060118464821343</v>
      </c>
      <c r="AK45" s="49">
        <f t="shared" si="69"/>
        <v>9.834247944680003</v>
      </c>
      <c r="AL45" s="49">
        <f t="shared" si="70"/>
        <v>9.401894672289533</v>
      </c>
      <c r="AM45" s="49">
        <f t="shared" si="71"/>
        <v>8.715336250040203</v>
      </c>
      <c r="AN45" s="49">
        <f t="shared" si="72"/>
        <v>9.084188774308416</v>
      </c>
      <c r="AO45" s="49">
        <f t="shared" si="73"/>
        <v>9.921776044639595</v>
      </c>
      <c r="AP45" s="49">
        <f t="shared" si="74"/>
        <v>17.352954674666968</v>
      </c>
      <c r="AQ45" s="49">
        <f t="shared" si="75"/>
        <v>10.639944601986054</v>
      </c>
      <c r="AR45" s="49">
        <f t="shared" si="76"/>
        <v>9.272544196978759</v>
      </c>
      <c r="AS45" s="49">
        <f t="shared" si="77"/>
        <v>7.758824221526927</v>
      </c>
      <c r="AT45" s="49">
        <f t="shared" si="78"/>
        <v>5.874591843393413</v>
      </c>
      <c r="AU45" s="49">
        <f t="shared" si="79"/>
        <v>7.027893340073652</v>
      </c>
      <c r="AV45" s="49">
        <f t="shared" si="80"/>
        <v>15.816116658815858</v>
      </c>
      <c r="AW45" s="49">
        <f t="shared" si="81"/>
        <v>12.887414709632452</v>
      </c>
      <c r="AX45" s="49">
        <f t="shared" si="82"/>
        <v>10.454292844438463</v>
      </c>
      <c r="AY45" s="49">
        <f t="shared" si="83"/>
        <v>7.805525409301524</v>
      </c>
      <c r="AZ45" s="49">
        <f t="shared" si="84"/>
        <v>5.447037951525435</v>
      </c>
      <c r="BA45" s="49">
        <f t="shared" si="85"/>
        <v>5.476743862966227</v>
      </c>
      <c r="BB45" s="49">
        <f t="shared" si="86"/>
        <v>7.6144551566157475</v>
      </c>
      <c r="BC45" s="49">
        <f t="shared" si="87"/>
        <v>10.17880803012028</v>
      </c>
      <c r="BD45" s="49">
        <f t="shared" si="88"/>
        <v>7.465457360525902</v>
      </c>
      <c r="BE45" s="49">
        <f t="shared" si="89"/>
        <v>5.68447784916414</v>
      </c>
      <c r="BF45" s="49">
        <f t="shared" si="90"/>
        <v>1.4368453189007258</v>
      </c>
      <c r="BG45" s="48">
        <f t="shared" si="91"/>
        <v>0</v>
      </c>
      <c r="BH45" s="49">
        <f t="shared" si="92"/>
        <v>3.714440694884946</v>
      </c>
      <c r="BI45" s="49">
        <f t="shared" si="93"/>
        <v>5.714150259492672</v>
      </c>
      <c r="BJ45" s="49">
        <f t="shared" si="94"/>
        <v>5.534903659283827</v>
      </c>
      <c r="BK45" s="49">
        <f t="shared" si="95"/>
        <v>9.39661458128688</v>
      </c>
      <c r="BL45" s="49">
        <f t="shared" si="96"/>
        <v>7.514946986223643</v>
      </c>
      <c r="BM45" s="49">
        <f t="shared" si="97"/>
        <v>6.966291458984104</v>
      </c>
      <c r="BN45" s="49">
        <f t="shared" si="98"/>
        <v>3.9179491745966732</v>
      </c>
      <c r="BO45" s="49">
        <f t="shared" si="99"/>
        <v>4.008859285658895</v>
      </c>
      <c r="BP45" s="49">
        <f t="shared" si="100"/>
        <v>5.139478737829601</v>
      </c>
      <c r="BQ45" s="49">
        <f t="shared" si="101"/>
        <v>2.1451897911492224</v>
      </c>
      <c r="BR45" s="50">
        <f t="shared" si="102"/>
        <v>5.386712092699635</v>
      </c>
    </row>
    <row r="46" spans="5:70" s="6" customFormat="1" ht="24.75" customHeight="1">
      <c r="E46" s="8" t="s">
        <v>103</v>
      </c>
      <c r="F46" s="9" t="s">
        <v>50</v>
      </c>
      <c r="G46" s="10">
        <v>33</v>
      </c>
      <c r="H46" s="11">
        <v>22</v>
      </c>
      <c r="I46" s="12">
        <v>39.04</v>
      </c>
      <c r="J46" s="10">
        <v>130</v>
      </c>
      <c r="K46" s="11">
        <v>37</v>
      </c>
      <c r="L46" s="12">
        <v>19.55</v>
      </c>
      <c r="M46" s="18">
        <v>14</v>
      </c>
      <c r="O46" s="14">
        <f t="shared" si="0"/>
        <v>33.37751111111111</v>
      </c>
      <c r="P46" s="15">
        <f t="shared" si="50"/>
        <v>130.62209722222224</v>
      </c>
      <c r="Q46" s="16">
        <f t="shared" si="51"/>
        <v>0.5825474650098799</v>
      </c>
      <c r="R46" s="16">
        <f t="shared" si="52"/>
        <v>2.2797856723879173</v>
      </c>
      <c r="T46" s="17" t="str">
        <f t="shared" si="53"/>
        <v>E60001</v>
      </c>
      <c r="U46" s="13" t="s">
        <v>50</v>
      </c>
      <c r="V46" s="20">
        <f t="shared" si="1"/>
        <v>10.136138289794093</v>
      </c>
      <c r="W46" s="22">
        <f t="shared" si="55"/>
        <v>7.682756858695607</v>
      </c>
      <c r="X46" s="22">
        <f t="shared" si="56"/>
        <v>6.708149631697722</v>
      </c>
      <c r="Y46" s="22">
        <f t="shared" si="57"/>
        <v>13.632843745887781</v>
      </c>
      <c r="Z46" s="22">
        <f t="shared" si="58"/>
        <v>18.071587677044626</v>
      </c>
      <c r="AA46" s="22">
        <f t="shared" si="59"/>
        <v>13.064767733084405</v>
      </c>
      <c r="AB46" s="22">
        <f t="shared" si="60"/>
        <v>10.730639313177761</v>
      </c>
      <c r="AC46" s="22">
        <f t="shared" si="61"/>
        <v>9.510433803110148</v>
      </c>
      <c r="AD46" s="22">
        <f t="shared" si="62"/>
        <v>8.882346055829267</v>
      </c>
      <c r="AE46" s="22">
        <f t="shared" si="63"/>
        <v>9.472338876055257</v>
      </c>
      <c r="AF46" s="22">
        <f t="shared" si="64"/>
        <v>8.73982251703795</v>
      </c>
      <c r="AG46" s="22">
        <f t="shared" si="65"/>
        <v>9.92761621690606</v>
      </c>
      <c r="AH46" s="22">
        <f t="shared" si="66"/>
        <v>14.807196600504081</v>
      </c>
      <c r="AI46" s="22">
        <f t="shared" si="67"/>
        <v>12.157545366175828</v>
      </c>
      <c r="AJ46" s="22">
        <f t="shared" si="68"/>
        <v>10.864396051451116</v>
      </c>
      <c r="AK46" s="22">
        <f t="shared" si="69"/>
        <v>9.345625329247522</v>
      </c>
      <c r="AL46" s="22">
        <f t="shared" si="70"/>
        <v>8.00559227430819</v>
      </c>
      <c r="AM46" s="22">
        <f t="shared" si="71"/>
        <v>6.9611303604229775</v>
      </c>
      <c r="AN46" s="22">
        <f t="shared" si="72"/>
        <v>6.153731895305112</v>
      </c>
      <c r="AO46" s="22">
        <f t="shared" si="73"/>
        <v>6.705255460822386</v>
      </c>
      <c r="AP46" s="22">
        <f t="shared" si="74"/>
        <v>18.853353052149558</v>
      </c>
      <c r="AQ46" s="22">
        <f t="shared" si="75"/>
        <v>11.485942697774384</v>
      </c>
      <c r="AR46" s="22">
        <f t="shared" si="76"/>
        <v>9.844179632044408</v>
      </c>
      <c r="AS46" s="22">
        <f t="shared" si="77"/>
        <v>7.259877194063209</v>
      </c>
      <c r="AT46" s="22">
        <f t="shared" si="78"/>
        <v>4.406930031959235</v>
      </c>
      <c r="AU46" s="22">
        <f t="shared" si="79"/>
        <v>5.084845504993032</v>
      </c>
      <c r="AV46" s="22">
        <f t="shared" si="80"/>
        <v>17.706890757189964</v>
      </c>
      <c r="AW46" s="22">
        <f t="shared" si="81"/>
        <v>14.72935225507964</v>
      </c>
      <c r="AX46" s="22">
        <f t="shared" si="82"/>
        <v>12.213634241354686</v>
      </c>
      <c r="AY46" s="22">
        <f t="shared" si="83"/>
        <v>9.479425571512746</v>
      </c>
      <c r="AZ46" s="22">
        <f t="shared" si="84"/>
        <v>5.807232857896601</v>
      </c>
      <c r="BA46" s="22">
        <f t="shared" si="85"/>
        <v>2.917226734643368</v>
      </c>
      <c r="BB46" s="22">
        <f t="shared" si="86"/>
        <v>4.125688206650844</v>
      </c>
      <c r="BC46" s="22">
        <f t="shared" si="87"/>
        <v>12.338326465834202</v>
      </c>
      <c r="BD46" s="22">
        <f t="shared" si="88"/>
        <v>9.689905428702168</v>
      </c>
      <c r="BE46" s="22">
        <f t="shared" si="89"/>
        <v>7.767792834907672</v>
      </c>
      <c r="BF46" s="22">
        <f t="shared" si="90"/>
        <v>4.033712704562018</v>
      </c>
      <c r="BG46" s="22">
        <f t="shared" si="91"/>
        <v>3.714440694884946</v>
      </c>
      <c r="BH46" s="21">
        <f t="shared" si="92"/>
        <v>0</v>
      </c>
      <c r="BI46" s="22">
        <f t="shared" si="93"/>
        <v>2.9759837400223565</v>
      </c>
      <c r="BJ46" s="22">
        <f t="shared" si="94"/>
        <v>4.1139092547629375</v>
      </c>
      <c r="BK46" s="22">
        <f t="shared" si="95"/>
        <v>11.982751346205376</v>
      </c>
      <c r="BL46" s="22">
        <f t="shared" si="96"/>
        <v>10.142686346374747</v>
      </c>
      <c r="BM46" s="22">
        <f t="shared" si="97"/>
        <v>10.46444631594403</v>
      </c>
      <c r="BN46" s="22">
        <f t="shared" si="98"/>
        <v>7.496391537861527</v>
      </c>
      <c r="BO46" s="22">
        <f t="shared" si="99"/>
        <v>7.711802596625452</v>
      </c>
      <c r="BP46" s="22">
        <f t="shared" si="100"/>
        <v>8.690783782613957</v>
      </c>
      <c r="BQ46" s="22">
        <f t="shared" si="101"/>
        <v>3.2068015435809705</v>
      </c>
      <c r="BR46" s="23">
        <f t="shared" si="102"/>
        <v>5.596851607308267</v>
      </c>
    </row>
    <row r="47" spans="5:70" s="24" customFormat="1" ht="24.75" customHeight="1">
      <c r="E47" s="40" t="s">
        <v>104</v>
      </c>
      <c r="F47" s="41" t="s">
        <v>51</v>
      </c>
      <c r="G47" s="42">
        <v>33</v>
      </c>
      <c r="H47" s="43">
        <v>23</v>
      </c>
      <c r="I47" s="44">
        <v>7.16</v>
      </c>
      <c r="J47" s="42">
        <v>130</v>
      </c>
      <c r="K47" s="43">
        <v>35</v>
      </c>
      <c r="L47" s="44">
        <v>29.17</v>
      </c>
      <c r="M47" s="4">
        <v>13</v>
      </c>
      <c r="O47" s="37">
        <f t="shared" si="0"/>
        <v>33.38532222222222</v>
      </c>
      <c r="P47" s="38">
        <f t="shared" si="50"/>
        <v>130.5914361111111</v>
      </c>
      <c r="Q47" s="39">
        <f t="shared" si="51"/>
        <v>0.5826837946170078</v>
      </c>
      <c r="R47" s="39">
        <f t="shared" si="52"/>
        <v>2.2792505350467085</v>
      </c>
      <c r="T47" s="45" t="str">
        <f t="shared" si="53"/>
        <v>E70001</v>
      </c>
      <c r="U47" s="46" t="s">
        <v>155</v>
      </c>
      <c r="V47" s="47">
        <f t="shared" si="1"/>
        <v>12.697704528015192</v>
      </c>
      <c r="W47" s="49">
        <f t="shared" si="55"/>
        <v>10.505782176659146</v>
      </c>
      <c r="X47" s="49">
        <f t="shared" si="56"/>
        <v>9.683948863879708</v>
      </c>
      <c r="Y47" s="49">
        <f t="shared" si="57"/>
        <v>16.580411098657557</v>
      </c>
      <c r="Z47" s="49">
        <f t="shared" si="58"/>
        <v>21.01310715639222</v>
      </c>
      <c r="AA47" s="49">
        <f t="shared" si="59"/>
        <v>15.871118889034763</v>
      </c>
      <c r="AB47" s="49">
        <f t="shared" si="60"/>
        <v>13.383457589066774</v>
      </c>
      <c r="AC47" s="49">
        <f t="shared" si="61"/>
        <v>11.877448387612448</v>
      </c>
      <c r="AD47" s="49">
        <f t="shared" si="62"/>
        <v>10.536149718747797</v>
      </c>
      <c r="AE47" s="49">
        <f t="shared" si="63"/>
        <v>10.81354981026729</v>
      </c>
      <c r="AF47" s="49">
        <f t="shared" si="64"/>
        <v>9.578253570225904</v>
      </c>
      <c r="AG47" s="49">
        <f t="shared" si="65"/>
        <v>9.58649966148641</v>
      </c>
      <c r="AH47" s="49">
        <f t="shared" si="66"/>
        <v>17.76875222775146</v>
      </c>
      <c r="AI47" s="49">
        <f t="shared" si="67"/>
        <v>15.078254720348905</v>
      </c>
      <c r="AJ47" s="49">
        <f t="shared" si="68"/>
        <v>13.69703665545119</v>
      </c>
      <c r="AK47" s="49">
        <f t="shared" si="69"/>
        <v>12.137200714044452</v>
      </c>
      <c r="AL47" s="49">
        <f t="shared" si="70"/>
        <v>10.53412762423028</v>
      </c>
      <c r="AM47" s="49">
        <f t="shared" si="71"/>
        <v>9.379862240293722</v>
      </c>
      <c r="AN47" s="49">
        <f t="shared" si="72"/>
        <v>7.723209689007014</v>
      </c>
      <c r="AO47" s="49">
        <f t="shared" si="73"/>
        <v>7.807232146624726</v>
      </c>
      <c r="AP47" s="49">
        <f t="shared" si="74"/>
        <v>21.827415132787642</v>
      </c>
      <c r="AQ47" s="49">
        <f t="shared" si="75"/>
        <v>14.454680547893142</v>
      </c>
      <c r="AR47" s="49">
        <f t="shared" si="76"/>
        <v>12.802498788627677</v>
      </c>
      <c r="AS47" s="49">
        <f t="shared" si="77"/>
        <v>10.105525989190475</v>
      </c>
      <c r="AT47" s="49">
        <f t="shared" si="78"/>
        <v>7.1543967377888995</v>
      </c>
      <c r="AU47" s="49">
        <f t="shared" si="79"/>
        <v>7.567327536164338</v>
      </c>
      <c r="AV47" s="49">
        <f t="shared" si="80"/>
        <v>20.651207920163714</v>
      </c>
      <c r="AW47" s="49">
        <f t="shared" si="81"/>
        <v>17.6724897350745</v>
      </c>
      <c r="AX47" s="49">
        <f t="shared" si="82"/>
        <v>15.157563928098757</v>
      </c>
      <c r="AY47" s="49">
        <f t="shared" si="83"/>
        <v>12.4176394245138</v>
      </c>
      <c r="AZ47" s="49">
        <f t="shared" si="84"/>
        <v>8.781425880427332</v>
      </c>
      <c r="BA47" s="49">
        <f t="shared" si="85"/>
        <v>5.390790781748613</v>
      </c>
      <c r="BB47" s="49">
        <f t="shared" si="86"/>
        <v>5.116964577246897</v>
      </c>
      <c r="BC47" s="49">
        <f t="shared" si="87"/>
        <v>15.220709584794808</v>
      </c>
      <c r="BD47" s="49">
        <f t="shared" si="88"/>
        <v>12.537074827383634</v>
      </c>
      <c r="BE47" s="49">
        <f t="shared" si="89"/>
        <v>10.618866119557763</v>
      </c>
      <c r="BF47" s="49">
        <f t="shared" si="90"/>
        <v>6.549469525041354</v>
      </c>
      <c r="BG47" s="49">
        <f t="shared" si="91"/>
        <v>5.714150259492672</v>
      </c>
      <c r="BH47" s="49">
        <f t="shared" si="92"/>
        <v>2.9759837400223565</v>
      </c>
      <c r="BI47" s="48">
        <f t="shared" si="93"/>
        <v>0.00013423771162424103</v>
      </c>
      <c r="BJ47" s="49">
        <f t="shared" si="94"/>
        <v>1.9932494651417332</v>
      </c>
      <c r="BK47" s="49">
        <f t="shared" si="95"/>
        <v>14.750886166134071</v>
      </c>
      <c r="BL47" s="49">
        <f t="shared" si="96"/>
        <v>12.88120228369924</v>
      </c>
      <c r="BM47" s="49">
        <f t="shared" si="97"/>
        <v>12.67488271065311</v>
      </c>
      <c r="BN47" s="49">
        <f t="shared" si="98"/>
        <v>9.619332100022941</v>
      </c>
      <c r="BO47" s="49">
        <f t="shared" si="99"/>
        <v>9.55888400920384</v>
      </c>
      <c r="BP47" s="49">
        <f t="shared" si="100"/>
        <v>9.839534465196493</v>
      </c>
      <c r="BQ47" s="49">
        <f t="shared" si="101"/>
        <v>4.049309712866527</v>
      </c>
      <c r="BR47" s="50">
        <f t="shared" si="102"/>
        <v>4.3156217031315975</v>
      </c>
    </row>
    <row r="48" spans="5:70" s="6" customFormat="1" ht="24.75" customHeight="1">
      <c r="E48" s="8" t="s">
        <v>105</v>
      </c>
      <c r="F48" s="9" t="s">
        <v>52</v>
      </c>
      <c r="G48" s="10">
        <v>33</v>
      </c>
      <c r="H48" s="11">
        <v>24</v>
      </c>
      <c r="I48" s="12">
        <v>11.6</v>
      </c>
      <c r="J48" s="10">
        <v>130</v>
      </c>
      <c r="K48" s="11">
        <v>35</v>
      </c>
      <c r="L48" s="12">
        <v>24.81</v>
      </c>
      <c r="M48" s="18">
        <v>19</v>
      </c>
      <c r="O48" s="14">
        <f t="shared" si="0"/>
        <v>33.40322222222222</v>
      </c>
      <c r="P48" s="15">
        <f t="shared" si="50"/>
        <v>130.590225</v>
      </c>
      <c r="Q48" s="16">
        <f t="shared" si="51"/>
        <v>0.5829962085531147</v>
      </c>
      <c r="R48" s="16">
        <f t="shared" si="52"/>
        <v>2.279229397170212</v>
      </c>
      <c r="T48" s="17" t="str">
        <f t="shared" si="53"/>
        <v>E80002</v>
      </c>
      <c r="U48" s="13" t="s">
        <v>156</v>
      </c>
      <c r="V48" s="20">
        <f t="shared" si="1"/>
        <v>14.224352805803184</v>
      </c>
      <c r="W48" s="22">
        <f t="shared" si="55"/>
        <v>11.784947501181396</v>
      </c>
      <c r="X48" s="22">
        <f t="shared" si="56"/>
        <v>10.523303346595759</v>
      </c>
      <c r="Y48" s="22">
        <f t="shared" si="57"/>
        <v>17.13952158356298</v>
      </c>
      <c r="Z48" s="22">
        <f t="shared" si="58"/>
        <v>21.519412608373287</v>
      </c>
      <c r="AA48" s="22">
        <f t="shared" si="59"/>
        <v>17.164039435926025</v>
      </c>
      <c r="AB48" s="22">
        <f t="shared" si="60"/>
        <v>14.839602256976995</v>
      </c>
      <c r="AC48" s="22">
        <f t="shared" si="61"/>
        <v>13.520847945677176</v>
      </c>
      <c r="AD48" s="22">
        <f t="shared" si="62"/>
        <v>12.42173765935268</v>
      </c>
      <c r="AE48" s="22">
        <f t="shared" si="63"/>
        <v>12.757503124460348</v>
      </c>
      <c r="AF48" s="22">
        <f t="shared" si="64"/>
        <v>11.565362029201127</v>
      </c>
      <c r="AG48" s="22">
        <f t="shared" si="65"/>
        <v>11.498870639262659</v>
      </c>
      <c r="AH48" s="22">
        <f t="shared" si="66"/>
        <v>18.70881947780787</v>
      </c>
      <c r="AI48" s="22">
        <f t="shared" si="67"/>
        <v>16.170322147279204</v>
      </c>
      <c r="AJ48" s="22">
        <f t="shared" si="68"/>
        <v>14.956517981575463</v>
      </c>
      <c r="AK48" s="22">
        <f t="shared" si="69"/>
        <v>13.45319982613791</v>
      </c>
      <c r="AL48" s="22">
        <f t="shared" si="70"/>
        <v>12.078011662252418</v>
      </c>
      <c r="AM48" s="22">
        <f t="shared" si="71"/>
        <v>10.98416198383644</v>
      </c>
      <c r="AN48" s="22">
        <f t="shared" si="72"/>
        <v>9.604517662908323</v>
      </c>
      <c r="AO48" s="22">
        <f t="shared" si="73"/>
        <v>9.76492978214645</v>
      </c>
      <c r="AP48" s="22">
        <f t="shared" si="74"/>
        <v>22.532155525985313</v>
      </c>
      <c r="AQ48" s="22">
        <f t="shared" si="75"/>
        <v>15.366292438266846</v>
      </c>
      <c r="AR48" s="22">
        <f t="shared" si="76"/>
        <v>13.78336750564908</v>
      </c>
      <c r="AS48" s="22">
        <f t="shared" si="77"/>
        <v>11.354898108128982</v>
      </c>
      <c r="AT48" s="22">
        <f t="shared" si="78"/>
        <v>8.519408197566435</v>
      </c>
      <c r="AU48" s="22">
        <f t="shared" si="79"/>
        <v>9.123217407241428</v>
      </c>
      <c r="AV48" s="22">
        <f t="shared" si="80"/>
        <v>21.170544455013697</v>
      </c>
      <c r="AW48" s="22">
        <f t="shared" si="81"/>
        <v>18.20547599490799</v>
      </c>
      <c r="AX48" s="22">
        <f t="shared" si="82"/>
        <v>15.714609010031864</v>
      </c>
      <c r="AY48" s="22">
        <f t="shared" si="83"/>
        <v>12.98637668819357</v>
      </c>
      <c r="AZ48" s="22">
        <f t="shared" si="84"/>
        <v>9.70005032238449</v>
      </c>
      <c r="BA48" s="22">
        <f t="shared" si="85"/>
        <v>6.920979158083469</v>
      </c>
      <c r="BB48" s="22">
        <f t="shared" si="86"/>
        <v>7.053857068975249</v>
      </c>
      <c r="BC48" s="22">
        <f t="shared" si="87"/>
        <v>15.598078421696366</v>
      </c>
      <c r="BD48" s="22">
        <f t="shared" si="88"/>
        <v>12.877725104265398</v>
      </c>
      <c r="BE48" s="22">
        <f t="shared" si="89"/>
        <v>11.007646021747526</v>
      </c>
      <c r="BF48" s="22">
        <f t="shared" si="90"/>
        <v>6.702314033230532</v>
      </c>
      <c r="BG48" s="22">
        <f t="shared" si="91"/>
        <v>5.534903659283827</v>
      </c>
      <c r="BH48" s="22">
        <f t="shared" si="92"/>
        <v>4.1139092547629375</v>
      </c>
      <c r="BI48" s="22">
        <f t="shared" si="93"/>
        <v>1.9932494651417332</v>
      </c>
      <c r="BJ48" s="21">
        <f t="shared" si="94"/>
        <v>0</v>
      </c>
      <c r="BK48" s="22">
        <f t="shared" si="95"/>
        <v>14.915357219672742</v>
      </c>
      <c r="BL48" s="22">
        <f t="shared" si="96"/>
        <v>13.030841351880749</v>
      </c>
      <c r="BM48" s="22">
        <f t="shared" si="97"/>
        <v>12.23738883846816</v>
      </c>
      <c r="BN48" s="22">
        <f t="shared" si="98"/>
        <v>9.21163782671924</v>
      </c>
      <c r="BO48" s="22">
        <f t="shared" si="99"/>
        <v>8.933811981737893</v>
      </c>
      <c r="BP48" s="22">
        <f t="shared" si="100"/>
        <v>8.72890297190694</v>
      </c>
      <c r="BQ48" s="22">
        <f t="shared" si="101"/>
        <v>3.4578571670537928</v>
      </c>
      <c r="BR48" s="23">
        <f t="shared" si="102"/>
        <v>2.396639989030327</v>
      </c>
    </row>
    <row r="49" spans="5:70" s="24" customFormat="1" ht="24.75" customHeight="1">
      <c r="E49" s="40" t="s">
        <v>106</v>
      </c>
      <c r="F49" s="41" t="s">
        <v>53</v>
      </c>
      <c r="G49" s="42">
        <v>33</v>
      </c>
      <c r="H49" s="43">
        <v>23</v>
      </c>
      <c r="I49" s="44">
        <v>26.38</v>
      </c>
      <c r="J49" s="42">
        <v>130</v>
      </c>
      <c r="K49" s="43">
        <v>45</v>
      </c>
      <c r="L49" s="44">
        <v>0.76</v>
      </c>
      <c r="M49" s="4">
        <v>118</v>
      </c>
      <c r="O49" s="37">
        <f t="shared" si="0"/>
        <v>33.39066111111111</v>
      </c>
      <c r="P49" s="38">
        <f t="shared" si="50"/>
        <v>130.7502111111111</v>
      </c>
      <c r="Q49" s="39">
        <f t="shared" si="51"/>
        <v>0.5827769758065169</v>
      </c>
      <c r="R49" s="39">
        <f t="shared" si="52"/>
        <v>2.282021681566562</v>
      </c>
      <c r="T49" s="45" t="str">
        <f t="shared" si="53"/>
        <v>F10012</v>
      </c>
      <c r="U49" s="46" t="s">
        <v>157</v>
      </c>
      <c r="V49" s="47">
        <f t="shared" si="1"/>
        <v>10.953839151444292</v>
      </c>
      <c r="W49" s="49">
        <f t="shared" si="55"/>
        <v>8.604277493680781</v>
      </c>
      <c r="X49" s="49">
        <f t="shared" si="56"/>
        <v>6.393621055306307</v>
      </c>
      <c r="Y49" s="49">
        <f t="shared" si="57"/>
        <v>3.7766512498345706</v>
      </c>
      <c r="Z49" s="49">
        <f t="shared" si="58"/>
        <v>7.1456535585726355</v>
      </c>
      <c r="AA49" s="49">
        <f t="shared" si="59"/>
        <v>9.741999052322708</v>
      </c>
      <c r="AB49" s="49">
        <f t="shared" si="60"/>
        <v>10.436730369027208</v>
      </c>
      <c r="AC49" s="49">
        <f t="shared" si="61"/>
        <v>11.959350263347508</v>
      </c>
      <c r="AD49" s="49">
        <f t="shared" si="62"/>
        <v>14.654387645924897</v>
      </c>
      <c r="AE49" s="49">
        <f t="shared" si="63"/>
        <v>15.911775232242093</v>
      </c>
      <c r="AF49" s="49">
        <f t="shared" si="64"/>
        <v>16.752357262140226</v>
      </c>
      <c r="AG49" s="49">
        <f t="shared" si="65"/>
        <v>19.815165525654507</v>
      </c>
      <c r="AH49" s="49">
        <f t="shared" si="66"/>
        <v>7.493287650008762</v>
      </c>
      <c r="AI49" s="49">
        <f t="shared" si="67"/>
        <v>7.531893543566827</v>
      </c>
      <c r="AJ49" s="49">
        <f t="shared" si="68"/>
        <v>8.64703983227012</v>
      </c>
      <c r="AK49" s="49">
        <f t="shared" si="69"/>
        <v>8.882265468219362</v>
      </c>
      <c r="AL49" s="49">
        <f t="shared" si="70"/>
        <v>10.719279122680378</v>
      </c>
      <c r="AM49" s="49">
        <f t="shared" si="71"/>
        <v>11.17622806785452</v>
      </c>
      <c r="AN49" s="49">
        <f t="shared" si="72"/>
        <v>13.78736856918366</v>
      </c>
      <c r="AO49" s="49">
        <f t="shared" si="73"/>
        <v>15.055036257956376</v>
      </c>
      <c r="AP49" s="49">
        <f t="shared" si="74"/>
        <v>8.917626289121808</v>
      </c>
      <c r="AQ49" s="49">
        <f t="shared" si="75"/>
        <v>5.79790222300121</v>
      </c>
      <c r="AR49" s="49">
        <f t="shared" si="76"/>
        <v>6.2110472203020635</v>
      </c>
      <c r="AS49" s="49">
        <f t="shared" si="77"/>
        <v>8.458364703146017</v>
      </c>
      <c r="AT49" s="49">
        <f t="shared" si="78"/>
        <v>9.984698083745782</v>
      </c>
      <c r="AU49" s="49">
        <f t="shared" si="79"/>
        <v>10.935033804158111</v>
      </c>
      <c r="AV49" s="49">
        <f t="shared" si="80"/>
        <v>6.869069777342056</v>
      </c>
      <c r="AW49" s="49">
        <f t="shared" si="81"/>
        <v>4.366363025989499</v>
      </c>
      <c r="AX49" s="49">
        <f t="shared" si="82"/>
        <v>3.0901868335766447</v>
      </c>
      <c r="AY49" s="49">
        <f t="shared" si="83"/>
        <v>3.5479315191572214</v>
      </c>
      <c r="AZ49" s="49">
        <f t="shared" si="84"/>
        <v>7.260762349465204</v>
      </c>
      <c r="BA49" s="49">
        <f t="shared" si="85"/>
        <v>11.407126819763429</v>
      </c>
      <c r="BB49" s="49">
        <f t="shared" si="86"/>
        <v>14.132402461601172</v>
      </c>
      <c r="BC49" s="49">
        <f t="shared" si="87"/>
        <v>1.7291878027294794</v>
      </c>
      <c r="BD49" s="49">
        <f t="shared" si="88"/>
        <v>2.4573794418277117</v>
      </c>
      <c r="BE49" s="49">
        <f t="shared" si="89"/>
        <v>4.281209571383591</v>
      </c>
      <c r="BF49" s="49">
        <f t="shared" si="90"/>
        <v>8.249031734370508</v>
      </c>
      <c r="BG49" s="49">
        <f t="shared" si="91"/>
        <v>9.39661458128688</v>
      </c>
      <c r="BH49" s="49">
        <f t="shared" si="92"/>
        <v>11.982751346205376</v>
      </c>
      <c r="BI49" s="49">
        <f t="shared" si="93"/>
        <v>14.750886166134071</v>
      </c>
      <c r="BJ49" s="49">
        <f t="shared" si="94"/>
        <v>14.915357219672742</v>
      </c>
      <c r="BK49" s="48">
        <f t="shared" si="95"/>
        <v>0</v>
      </c>
      <c r="BL49" s="49">
        <f t="shared" si="96"/>
        <v>1.8847819918907072</v>
      </c>
      <c r="BM49" s="49">
        <f t="shared" si="97"/>
        <v>4.755201075135583</v>
      </c>
      <c r="BN49" s="49">
        <f t="shared" si="98"/>
        <v>6.411506127763444</v>
      </c>
      <c r="BO49" s="49">
        <f t="shared" si="99"/>
        <v>7.2971376368694525</v>
      </c>
      <c r="BP49" s="49">
        <f t="shared" si="100"/>
        <v>9.545105366860849</v>
      </c>
      <c r="BQ49" s="49">
        <f t="shared" si="101"/>
        <v>11.532683326880505</v>
      </c>
      <c r="BR49" s="50">
        <f t="shared" si="102"/>
        <v>14.579801436358702</v>
      </c>
    </row>
    <row r="50" spans="5:70" s="6" customFormat="1" ht="24.75" customHeight="1">
      <c r="E50" s="8" t="s">
        <v>107</v>
      </c>
      <c r="F50" s="9" t="s">
        <v>54</v>
      </c>
      <c r="G50" s="10">
        <v>33</v>
      </c>
      <c r="H50" s="11">
        <v>23</v>
      </c>
      <c r="I50" s="12">
        <v>31.18</v>
      </c>
      <c r="J50" s="10">
        <v>130</v>
      </c>
      <c r="K50" s="11">
        <v>43</v>
      </c>
      <c r="L50" s="12">
        <v>47.89</v>
      </c>
      <c r="M50" s="18">
        <v>43</v>
      </c>
      <c r="O50" s="14">
        <f t="shared" si="0"/>
        <v>33.39199444444444</v>
      </c>
      <c r="P50" s="15">
        <f t="shared" si="50"/>
        <v>130.72996944444444</v>
      </c>
      <c r="Q50" s="16">
        <f t="shared" si="51"/>
        <v>0.5828002468632103</v>
      </c>
      <c r="R50" s="16">
        <f t="shared" si="52"/>
        <v>2.2816683978371377</v>
      </c>
      <c r="T50" s="17" t="str">
        <f t="shared" si="53"/>
        <v>F20004</v>
      </c>
      <c r="U50" s="13" t="s">
        <v>158</v>
      </c>
      <c r="V50" s="20">
        <f t="shared" si="1"/>
        <v>10.259080707513482</v>
      </c>
      <c r="W50" s="22">
        <f t="shared" si="55"/>
        <v>7.567638746639089</v>
      </c>
      <c r="X50" s="22">
        <f t="shared" si="56"/>
        <v>4.992192170868066</v>
      </c>
      <c r="Y50" s="22">
        <f t="shared" si="57"/>
        <v>4.982836937586788</v>
      </c>
      <c r="Z50" s="22">
        <f t="shared" si="58"/>
        <v>8.852666330817645</v>
      </c>
      <c r="AA50" s="22">
        <f t="shared" si="59"/>
        <v>9.747150623724568</v>
      </c>
      <c r="AB50" s="22">
        <f t="shared" si="60"/>
        <v>9.89207279518321</v>
      </c>
      <c r="AC50" s="22">
        <f t="shared" si="61"/>
        <v>11.085515741471333</v>
      </c>
      <c r="AD50" s="22">
        <f t="shared" si="62"/>
        <v>13.486857482099898</v>
      </c>
      <c r="AE50" s="22">
        <f t="shared" si="63"/>
        <v>14.713734982958478</v>
      </c>
      <c r="AF50" s="22">
        <f t="shared" si="64"/>
        <v>15.390202742111112</v>
      </c>
      <c r="AG50" s="22">
        <f t="shared" si="65"/>
        <v>18.289458653999745</v>
      </c>
      <c r="AH50" s="22">
        <f t="shared" si="66"/>
        <v>8.264566770192221</v>
      </c>
      <c r="AI50" s="22">
        <f t="shared" si="67"/>
        <v>7.589375727238201</v>
      </c>
      <c r="AJ50" s="22">
        <f t="shared" si="68"/>
        <v>8.27895092025637</v>
      </c>
      <c r="AK50" s="22">
        <f t="shared" si="69"/>
        <v>8.171252530963812</v>
      </c>
      <c r="AL50" s="22">
        <f t="shared" si="70"/>
        <v>9.682566746323666</v>
      </c>
      <c r="AM50" s="22">
        <f t="shared" si="71"/>
        <v>9.966385529328361</v>
      </c>
      <c r="AN50" s="22">
        <f t="shared" si="72"/>
        <v>12.355587079894992</v>
      </c>
      <c r="AO50" s="22">
        <f t="shared" si="73"/>
        <v>13.599961999848452</v>
      </c>
      <c r="AP50" s="22">
        <f t="shared" si="74"/>
        <v>10.427491204138544</v>
      </c>
      <c r="AQ50" s="22">
        <f t="shared" si="75"/>
        <v>5.857054165230422</v>
      </c>
      <c r="AR50" s="22">
        <f t="shared" si="76"/>
        <v>5.728090952282741</v>
      </c>
      <c r="AS50" s="22">
        <f t="shared" si="77"/>
        <v>7.338940654923968</v>
      </c>
      <c r="AT50" s="22">
        <f t="shared" si="78"/>
        <v>8.449225773338696</v>
      </c>
      <c r="AU50" s="22">
        <f t="shared" si="79"/>
        <v>9.488560669629532</v>
      </c>
      <c r="AV50" s="22">
        <f t="shared" si="80"/>
        <v>8.54958479221462</v>
      </c>
      <c r="AW50" s="22">
        <f t="shared" si="81"/>
        <v>5.812925829012392</v>
      </c>
      <c r="AX50" s="22">
        <f t="shared" si="82"/>
        <v>3.8480830106476005</v>
      </c>
      <c r="AY50" s="22">
        <f t="shared" si="83"/>
        <v>2.7542364140666176</v>
      </c>
      <c r="AZ50" s="22">
        <f t="shared" si="84"/>
        <v>5.757942393180466</v>
      </c>
      <c r="BA50" s="22">
        <f t="shared" si="85"/>
        <v>9.74046783677705</v>
      </c>
      <c r="BB50" s="22">
        <f t="shared" si="86"/>
        <v>12.483109908909068</v>
      </c>
      <c r="BC50" s="22">
        <f t="shared" si="87"/>
        <v>2.9497073572742716</v>
      </c>
      <c r="BD50" s="22">
        <f t="shared" si="88"/>
        <v>1.2638089554246812</v>
      </c>
      <c r="BE50" s="22">
        <f t="shared" si="89"/>
        <v>2.5840698137698537</v>
      </c>
      <c r="BF50" s="22">
        <f t="shared" si="90"/>
        <v>6.366928118208241</v>
      </c>
      <c r="BG50" s="22">
        <f t="shared" si="91"/>
        <v>7.514946986223643</v>
      </c>
      <c r="BH50" s="22">
        <f t="shared" si="92"/>
        <v>10.142686346374747</v>
      </c>
      <c r="BI50" s="22">
        <f t="shared" si="93"/>
        <v>12.88120228369924</v>
      </c>
      <c r="BJ50" s="22">
        <f t="shared" si="94"/>
        <v>13.030841351880749</v>
      </c>
      <c r="BK50" s="22">
        <f t="shared" si="95"/>
        <v>1.8847819918907072</v>
      </c>
      <c r="BL50" s="21">
        <f t="shared" si="96"/>
        <v>0.00013423771162424103</v>
      </c>
      <c r="BM50" s="22">
        <f t="shared" si="97"/>
        <v>3.7852892570521823</v>
      </c>
      <c r="BN50" s="22">
        <f t="shared" si="98"/>
        <v>4.713137894560839</v>
      </c>
      <c r="BO50" s="22">
        <f t="shared" si="99"/>
        <v>5.6777370077551526</v>
      </c>
      <c r="BP50" s="22">
        <f t="shared" si="100"/>
        <v>8.06103344585468</v>
      </c>
      <c r="BQ50" s="22">
        <f t="shared" si="101"/>
        <v>9.65347945363824</v>
      </c>
      <c r="BR50" s="23">
        <f t="shared" si="102"/>
        <v>12.728718321067467</v>
      </c>
    </row>
    <row r="51" spans="5:70" s="24" customFormat="1" ht="24.75" customHeight="1">
      <c r="E51" s="40" t="s">
        <v>108</v>
      </c>
      <c r="F51" s="41" t="s">
        <v>55</v>
      </c>
      <c r="G51" s="42">
        <v>33</v>
      </c>
      <c r="H51" s="43">
        <v>25</v>
      </c>
      <c r="I51" s="44">
        <v>29.65</v>
      </c>
      <c r="J51" s="42">
        <v>130</v>
      </c>
      <c r="K51" s="43">
        <v>43</v>
      </c>
      <c r="L51" s="44">
        <v>10.23</v>
      </c>
      <c r="M51" s="4">
        <v>56</v>
      </c>
      <c r="O51" s="37">
        <f t="shared" si="0"/>
        <v>33.424902777777774</v>
      </c>
      <c r="P51" s="38">
        <f t="shared" si="50"/>
        <v>130.71950833333332</v>
      </c>
      <c r="Q51" s="39">
        <f t="shared" si="51"/>
        <v>0.5833746056312207</v>
      </c>
      <c r="R51" s="39">
        <f t="shared" si="52"/>
        <v>2.2814858170048318</v>
      </c>
      <c r="T51" s="45" t="str">
        <f t="shared" si="53"/>
        <v>F30006</v>
      </c>
      <c r="U51" s="46" t="s">
        <v>159</v>
      </c>
      <c r="V51" s="47">
        <f t="shared" si="1"/>
        <v>13.500756646326693</v>
      </c>
      <c r="W51" s="49">
        <f t="shared" si="55"/>
        <v>10.521577212212183</v>
      </c>
      <c r="X51" s="49">
        <f t="shared" si="56"/>
        <v>7.602916151824521</v>
      </c>
      <c r="Y51" s="49">
        <f t="shared" si="57"/>
        <v>8.487180913470345</v>
      </c>
      <c r="Z51" s="49">
        <f t="shared" si="58"/>
        <v>11.717601991477558</v>
      </c>
      <c r="AA51" s="49">
        <f t="shared" si="59"/>
        <v>13.455115794209027</v>
      </c>
      <c r="AB51" s="49">
        <f t="shared" si="60"/>
        <v>13.280616769738087</v>
      </c>
      <c r="AC51" s="49">
        <f t="shared" si="61"/>
        <v>14.1012884714307</v>
      </c>
      <c r="AD51" s="49">
        <f t="shared" si="62"/>
        <v>15.982081805143618</v>
      </c>
      <c r="AE51" s="49">
        <f t="shared" si="63"/>
        <v>17.118019001653742</v>
      </c>
      <c r="AF51" s="49">
        <f t="shared" si="64"/>
        <v>17.423972320515187</v>
      </c>
      <c r="AG51" s="49">
        <f t="shared" si="65"/>
        <v>19.806145979785754</v>
      </c>
      <c r="AH51" s="49">
        <f t="shared" si="66"/>
        <v>12.002833612181957</v>
      </c>
      <c r="AI51" s="49">
        <f t="shared" si="67"/>
        <v>11.332511531771416</v>
      </c>
      <c r="AJ51" s="49">
        <f t="shared" si="68"/>
        <v>11.83211964447822</v>
      </c>
      <c r="AK51" s="49">
        <f t="shared" si="69"/>
        <v>11.464936677628248</v>
      </c>
      <c r="AL51" s="49">
        <f t="shared" si="70"/>
        <v>12.527887085474152</v>
      </c>
      <c r="AM51" s="49">
        <f t="shared" si="71"/>
        <v>12.516159972592826</v>
      </c>
      <c r="AN51" s="49">
        <f t="shared" si="72"/>
        <v>14.317334730645804</v>
      </c>
      <c r="AO51" s="49">
        <f t="shared" si="73"/>
        <v>15.452826666913989</v>
      </c>
      <c r="AP51" s="49">
        <f t="shared" si="74"/>
        <v>13.639308279820956</v>
      </c>
      <c r="AQ51" s="49">
        <f t="shared" si="75"/>
        <v>9.61830379170773</v>
      </c>
      <c r="AR51" s="49">
        <f t="shared" si="76"/>
        <v>9.293095305910658</v>
      </c>
      <c r="AS51" s="49">
        <f t="shared" si="77"/>
        <v>10.190226492780221</v>
      </c>
      <c r="AT51" s="49">
        <f t="shared" si="78"/>
        <v>10.354318518281902</v>
      </c>
      <c r="AU51" s="49">
        <f t="shared" si="79"/>
        <v>11.559192444105612</v>
      </c>
      <c r="AV51" s="49">
        <f t="shared" si="80"/>
        <v>11.47989258653238</v>
      </c>
      <c r="AW51" s="49">
        <f t="shared" si="81"/>
        <v>9.120857979826926</v>
      </c>
      <c r="AX51" s="49">
        <f t="shared" si="82"/>
        <v>7.538995773708221</v>
      </c>
      <c r="AY51" s="49">
        <f t="shared" si="83"/>
        <v>6.358292785363979</v>
      </c>
      <c r="AZ51" s="49">
        <f t="shared" si="84"/>
        <v>8.036354668019525</v>
      </c>
      <c r="BA51" s="49">
        <f t="shared" si="85"/>
        <v>11.100741763310062</v>
      </c>
      <c r="BB51" s="49">
        <f t="shared" si="86"/>
        <v>13.75429407547716</v>
      </c>
      <c r="BC51" s="49">
        <f t="shared" si="87"/>
        <v>6.391498905572693</v>
      </c>
      <c r="BD51" s="49">
        <f t="shared" si="88"/>
        <v>4.919503028312969</v>
      </c>
      <c r="BE51" s="49">
        <f t="shared" si="89"/>
        <v>5.08597968012295</v>
      </c>
      <c r="BF51" s="49">
        <f t="shared" si="90"/>
        <v>6.455383630347953</v>
      </c>
      <c r="BG51" s="49">
        <f t="shared" si="91"/>
        <v>6.966291458984104</v>
      </c>
      <c r="BH51" s="49">
        <f t="shared" si="92"/>
        <v>10.46444631594403</v>
      </c>
      <c r="BI51" s="49">
        <f t="shared" si="93"/>
        <v>12.67488271065311</v>
      </c>
      <c r="BJ51" s="49">
        <f t="shared" si="94"/>
        <v>12.23738883846816</v>
      </c>
      <c r="BK51" s="49">
        <f t="shared" si="95"/>
        <v>4.755201075135583</v>
      </c>
      <c r="BL51" s="49">
        <f t="shared" si="96"/>
        <v>3.7852892570521823</v>
      </c>
      <c r="BM51" s="48">
        <f t="shared" si="97"/>
        <v>0</v>
      </c>
      <c r="BN51" s="49">
        <f t="shared" si="98"/>
        <v>3.0575190670148245</v>
      </c>
      <c r="BO51" s="49">
        <f t="shared" si="99"/>
        <v>3.3887018650023593</v>
      </c>
      <c r="BP51" s="49">
        <f t="shared" si="100"/>
        <v>5.073369162429946</v>
      </c>
      <c r="BQ51" s="49">
        <f t="shared" si="101"/>
        <v>8.807859404002155</v>
      </c>
      <c r="BR51" s="50">
        <f t="shared" si="102"/>
        <v>11.257766614770798</v>
      </c>
    </row>
    <row r="52" spans="5:70" s="6" customFormat="1" ht="24.75" customHeight="1">
      <c r="E52" s="8" t="s">
        <v>109</v>
      </c>
      <c r="F52" s="19" t="s">
        <v>56</v>
      </c>
      <c r="G52" s="10">
        <v>33</v>
      </c>
      <c r="H52" s="11">
        <v>24</v>
      </c>
      <c r="I52" s="12">
        <v>58.24</v>
      </c>
      <c r="J52" s="10">
        <v>130</v>
      </c>
      <c r="K52" s="11">
        <v>41</v>
      </c>
      <c r="L52" s="12">
        <v>17.74</v>
      </c>
      <c r="M52" s="18">
        <v>41</v>
      </c>
      <c r="O52" s="14">
        <f>G52+(H52/60)+(I52/3600)</f>
        <v>33.416177777777776</v>
      </c>
      <c r="P52" s="15">
        <f>J52+(K52/60)+(L52/3600)</f>
        <v>130.6882611111111</v>
      </c>
      <c r="Q52" s="16">
        <f aca="true" t="shared" si="103" ref="Q52:R56">(O52/360)*2*PI()</f>
        <v>0.5832223256539841</v>
      </c>
      <c r="R52" s="16">
        <f t="shared" si="103"/>
        <v>2.2809404500949517</v>
      </c>
      <c r="T52" s="17" t="str">
        <f t="shared" si="53"/>
        <v>F40004</v>
      </c>
      <c r="U52" s="13" t="s">
        <v>160</v>
      </c>
      <c r="V52" s="20">
        <f t="shared" si="1"/>
        <v>12.24737461968298</v>
      </c>
      <c r="W52" s="22">
        <f t="shared" si="55"/>
        <v>9.101676865953646</v>
      </c>
      <c r="X52" s="22">
        <f t="shared" si="56"/>
        <v>6.18060543126322</v>
      </c>
      <c r="Y52" s="22">
        <f t="shared" si="57"/>
        <v>9.651533404678103</v>
      </c>
      <c r="Z52" s="22">
        <f t="shared" si="58"/>
        <v>13.53636979407729</v>
      </c>
      <c r="AA52" s="22">
        <f t="shared" si="59"/>
        <v>13.085023122618765</v>
      </c>
      <c r="AB52" s="22">
        <f t="shared" si="60"/>
        <v>12.243012413917588</v>
      </c>
      <c r="AC52" s="22">
        <f t="shared" si="61"/>
        <v>12.556432844669413</v>
      </c>
      <c r="AD52" s="22">
        <f t="shared" si="62"/>
        <v>13.900739000085125</v>
      </c>
      <c r="AE52" s="22">
        <f t="shared" si="63"/>
        <v>14.941418463535612</v>
      </c>
      <c r="AF52" s="22">
        <f t="shared" si="64"/>
        <v>14.997287586516627</v>
      </c>
      <c r="AG52" s="22">
        <f t="shared" si="65"/>
        <v>17.08716813934086</v>
      </c>
      <c r="AH52" s="22">
        <f t="shared" si="66"/>
        <v>12.584240630326262</v>
      </c>
      <c r="AI52" s="22">
        <f t="shared" si="67"/>
        <v>11.180663868687482</v>
      </c>
      <c r="AJ52" s="22">
        <f t="shared" si="68"/>
        <v>11.143901266585033</v>
      </c>
      <c r="AK52" s="22">
        <f t="shared" si="69"/>
        <v>10.381910789132133</v>
      </c>
      <c r="AL52" s="22">
        <f t="shared" si="70"/>
        <v>10.87628980134963</v>
      </c>
      <c r="AM52" s="22">
        <f t="shared" si="71"/>
        <v>10.600168588995842</v>
      </c>
      <c r="AN52" s="22">
        <f t="shared" si="72"/>
        <v>11.917593494434577</v>
      </c>
      <c r="AO52" s="22">
        <f t="shared" si="73"/>
        <v>12.961944165519405</v>
      </c>
      <c r="AP52" s="22">
        <f t="shared" si="74"/>
        <v>15.13538861372239</v>
      </c>
      <c r="AQ52" s="22">
        <f t="shared" si="75"/>
        <v>9.643888689711943</v>
      </c>
      <c r="AR52" s="22">
        <f t="shared" si="76"/>
        <v>8.79394000816373</v>
      </c>
      <c r="AS52" s="22">
        <f t="shared" si="77"/>
        <v>8.692219058591014</v>
      </c>
      <c r="AT52" s="22">
        <f t="shared" si="78"/>
        <v>8.08912887487683</v>
      </c>
      <c r="AU52" s="22">
        <f t="shared" si="79"/>
        <v>9.333755488924488</v>
      </c>
      <c r="AV52" s="22">
        <f t="shared" si="80"/>
        <v>13.243872324705734</v>
      </c>
      <c r="AW52" s="22">
        <f t="shared" si="81"/>
        <v>10.522036094163333</v>
      </c>
      <c r="AX52" s="22">
        <f t="shared" si="82"/>
        <v>8.40115735695077</v>
      </c>
      <c r="AY52" s="22">
        <f t="shared" si="83"/>
        <v>6.2956459910413916</v>
      </c>
      <c r="AZ52" s="22">
        <f t="shared" si="84"/>
        <v>6.266766403350426</v>
      </c>
      <c r="BA52" s="22">
        <f t="shared" si="85"/>
        <v>8.487406781764024</v>
      </c>
      <c r="BB52" s="22">
        <f t="shared" si="86"/>
        <v>11.021434618279988</v>
      </c>
      <c r="BC52" s="22">
        <f t="shared" si="87"/>
        <v>7.659844385056318</v>
      </c>
      <c r="BD52" s="22">
        <f t="shared" si="88"/>
        <v>5.271985106853679</v>
      </c>
      <c r="BE52" s="22">
        <f t="shared" si="89"/>
        <v>4.2695219655705685</v>
      </c>
      <c r="BF52" s="22">
        <f t="shared" si="90"/>
        <v>3.585919981361909</v>
      </c>
      <c r="BG52" s="22">
        <f t="shared" si="91"/>
        <v>3.9179491745966732</v>
      </c>
      <c r="BH52" s="22">
        <f t="shared" si="92"/>
        <v>7.496391537861527</v>
      </c>
      <c r="BI52" s="22">
        <f t="shared" si="93"/>
        <v>9.619332100022941</v>
      </c>
      <c r="BJ52" s="22">
        <f t="shared" si="94"/>
        <v>9.21163782671924</v>
      </c>
      <c r="BK52" s="22">
        <f t="shared" si="95"/>
        <v>6.411506127763444</v>
      </c>
      <c r="BL52" s="22">
        <f t="shared" si="96"/>
        <v>4.713137894560839</v>
      </c>
      <c r="BM52" s="22">
        <f t="shared" si="97"/>
        <v>3.0575190670148245</v>
      </c>
      <c r="BN52" s="21">
        <f t="shared" si="98"/>
        <v>0</v>
      </c>
      <c r="BO52" s="22">
        <f t="shared" si="99"/>
        <v>1.0668815900843254</v>
      </c>
      <c r="BP52" s="22">
        <f t="shared" si="100"/>
        <v>3.5769164002836384</v>
      </c>
      <c r="BQ52" s="22">
        <f t="shared" si="101"/>
        <v>5.766244582598279</v>
      </c>
      <c r="BR52" s="23">
        <f t="shared" si="102"/>
        <v>8.400034074579745</v>
      </c>
    </row>
    <row r="53" spans="5:70" s="24" customFormat="1" ht="24.75" customHeight="1">
      <c r="E53" s="40" t="s">
        <v>110</v>
      </c>
      <c r="F53" s="57" t="s">
        <v>57</v>
      </c>
      <c r="G53" s="42">
        <v>33</v>
      </c>
      <c r="H53" s="43">
        <v>25</v>
      </c>
      <c r="I53" s="44">
        <v>28.94</v>
      </c>
      <c r="J53" s="42">
        <v>130</v>
      </c>
      <c r="K53" s="43">
        <v>40</v>
      </c>
      <c r="L53" s="44">
        <v>58.76</v>
      </c>
      <c r="M53" s="4">
        <v>123</v>
      </c>
      <c r="O53" s="37">
        <f>G53+(H53/60)+(I53/3600)</f>
        <v>33.424705555555555</v>
      </c>
      <c r="P53" s="38">
        <f>J53+(K53/60)+(L53/3600)</f>
        <v>130.68298888888887</v>
      </c>
      <c r="Q53" s="39">
        <f t="shared" si="103"/>
        <v>0.5833711634540848</v>
      </c>
      <c r="R53" s="39">
        <f t="shared" si="103"/>
        <v>2.280848432458277</v>
      </c>
      <c r="T53" s="45" t="str">
        <f t="shared" si="53"/>
        <v>F50012</v>
      </c>
      <c r="U53" s="46" t="s">
        <v>161</v>
      </c>
      <c r="V53" s="47">
        <f t="shared" si="1"/>
        <v>13.209888403905136</v>
      </c>
      <c r="W53" s="49">
        <f t="shared" si="55"/>
        <v>10.054433639169249</v>
      </c>
      <c r="X53" s="49">
        <f t="shared" si="56"/>
        <v>7.164882125279412</v>
      </c>
      <c r="Y53" s="49">
        <f t="shared" si="57"/>
        <v>10.646365752389622</v>
      </c>
      <c r="Z53" s="49">
        <f t="shared" si="58"/>
        <v>14.441756758926399</v>
      </c>
      <c r="AA53" s="49">
        <f t="shared" si="59"/>
        <v>14.139411176645444</v>
      </c>
      <c r="AB53" s="49">
        <f t="shared" si="60"/>
        <v>13.23812588620212</v>
      </c>
      <c r="AC53" s="49">
        <f t="shared" si="61"/>
        <v>13.461071243888185</v>
      </c>
      <c r="AD53" s="49">
        <f t="shared" si="62"/>
        <v>14.646184438692945</v>
      </c>
      <c r="AE53" s="49">
        <f t="shared" si="63"/>
        <v>15.645887496799933</v>
      </c>
      <c r="AF53" s="49">
        <f t="shared" si="64"/>
        <v>15.59050608672258</v>
      </c>
      <c r="AG53" s="49">
        <f t="shared" si="65"/>
        <v>17.49258959114959</v>
      </c>
      <c r="AH53" s="49">
        <f t="shared" si="66"/>
        <v>13.638721401721925</v>
      </c>
      <c r="AI53" s="49">
        <f t="shared" si="67"/>
        <v>12.245390937151242</v>
      </c>
      <c r="AJ53" s="49">
        <f t="shared" si="68"/>
        <v>12.180869702801719</v>
      </c>
      <c r="AK53" s="49">
        <f t="shared" si="69"/>
        <v>11.379293900533716</v>
      </c>
      <c r="AL53" s="49">
        <f t="shared" si="70"/>
        <v>11.766829365560527</v>
      </c>
      <c r="AM53" s="49">
        <f t="shared" si="71"/>
        <v>11.422178985948353</v>
      </c>
      <c r="AN53" s="49">
        <f t="shared" si="72"/>
        <v>12.543263053075792</v>
      </c>
      <c r="AO53" s="49">
        <f t="shared" si="73"/>
        <v>13.533249361513075</v>
      </c>
      <c r="AP53" s="49">
        <f t="shared" si="74"/>
        <v>16.10342519773812</v>
      </c>
      <c r="AQ53" s="49">
        <f t="shared" si="75"/>
        <v>10.710672109113625</v>
      </c>
      <c r="AR53" s="49">
        <f t="shared" si="76"/>
        <v>9.85049733092655</v>
      </c>
      <c r="AS53" s="49">
        <f t="shared" si="77"/>
        <v>9.633797645757504</v>
      </c>
      <c r="AT53" s="49">
        <f t="shared" si="78"/>
        <v>8.816120513421504</v>
      </c>
      <c r="AU53" s="49">
        <f t="shared" si="79"/>
        <v>10.06082170573265</v>
      </c>
      <c r="AV53" s="49">
        <f t="shared" si="80"/>
        <v>14.15944753907942</v>
      </c>
      <c r="AW53" s="49">
        <f t="shared" si="81"/>
        <v>11.489144719292897</v>
      </c>
      <c r="AX53" s="49">
        <f t="shared" si="82"/>
        <v>9.421985008214918</v>
      </c>
      <c r="AY53" s="49">
        <f t="shared" si="83"/>
        <v>7.3602454202306244</v>
      </c>
      <c r="AZ53" s="49">
        <f t="shared" si="84"/>
        <v>7.181476725069464</v>
      </c>
      <c r="BA53" s="49">
        <f t="shared" si="85"/>
        <v>9.029567573456026</v>
      </c>
      <c r="BB53" s="49">
        <f t="shared" si="86"/>
        <v>11.450939992757025</v>
      </c>
      <c r="BC53" s="49">
        <f t="shared" si="87"/>
        <v>8.626533879076204</v>
      </c>
      <c r="BD53" s="49">
        <f t="shared" si="88"/>
        <v>6.3090449515397395</v>
      </c>
      <c r="BE53" s="49">
        <f t="shared" si="89"/>
        <v>5.333113074829017</v>
      </c>
      <c r="BF53" s="49">
        <f t="shared" si="90"/>
        <v>4.054821841383052</v>
      </c>
      <c r="BG53" s="49">
        <f t="shared" si="91"/>
        <v>4.008859285658895</v>
      </c>
      <c r="BH53" s="49">
        <f t="shared" si="92"/>
        <v>7.711802596625452</v>
      </c>
      <c r="BI53" s="49">
        <f t="shared" si="93"/>
        <v>9.55888400920384</v>
      </c>
      <c r="BJ53" s="49">
        <f t="shared" si="94"/>
        <v>8.933811981737893</v>
      </c>
      <c r="BK53" s="49">
        <f t="shared" si="95"/>
        <v>7.2971376368694525</v>
      </c>
      <c r="BL53" s="49">
        <f t="shared" si="96"/>
        <v>5.6777370077551526</v>
      </c>
      <c r="BM53" s="49">
        <f t="shared" si="97"/>
        <v>3.3887018650023593</v>
      </c>
      <c r="BN53" s="49">
        <f t="shared" si="98"/>
        <v>1.0668815900843254</v>
      </c>
      <c r="BO53" s="48">
        <f t="shared" si="99"/>
        <v>0</v>
      </c>
      <c r="BP53" s="49">
        <f t="shared" si="100"/>
        <v>2.510140708405748</v>
      </c>
      <c r="BQ53" s="49">
        <f t="shared" si="101"/>
        <v>5.56711111373631</v>
      </c>
      <c r="BR53" s="50">
        <f t="shared" si="102"/>
        <v>7.869118887854971</v>
      </c>
    </row>
    <row r="54" spans="5:70" s="6" customFormat="1" ht="24.75" customHeight="1">
      <c r="E54" s="8" t="s">
        <v>111</v>
      </c>
      <c r="F54" s="19" t="s">
        <v>58</v>
      </c>
      <c r="G54" s="10">
        <v>33</v>
      </c>
      <c r="H54" s="11">
        <v>26</v>
      </c>
      <c r="I54" s="12">
        <v>40.53</v>
      </c>
      <c r="J54" s="10">
        <v>130</v>
      </c>
      <c r="K54" s="11">
        <v>40</v>
      </c>
      <c r="L54" s="12">
        <v>12.64</v>
      </c>
      <c r="M54" s="18">
        <v>60</v>
      </c>
      <c r="O54" s="14">
        <f>G54+(H54/60)+(I54/3600)</f>
        <v>33.44459166666666</v>
      </c>
      <c r="P54" s="15">
        <f>J54+(K54/60)+(L54/3600)</f>
        <v>130.67017777777778</v>
      </c>
      <c r="Q54" s="16">
        <f t="shared" si="103"/>
        <v>0.583718241568391</v>
      </c>
      <c r="R54" s="16">
        <f t="shared" si="103"/>
        <v>2.2806248363885495</v>
      </c>
      <c r="T54" s="17" t="str">
        <f t="shared" si="53"/>
        <v>F60006</v>
      </c>
      <c r="U54" s="13" t="s">
        <v>162</v>
      </c>
      <c r="V54" s="20">
        <f t="shared" si="1"/>
        <v>15.513168584252844</v>
      </c>
      <c r="W54" s="22">
        <f t="shared" si="55"/>
        <v>12.354819285307176</v>
      </c>
      <c r="X54" s="22">
        <f t="shared" si="56"/>
        <v>9.539301366863594</v>
      </c>
      <c r="Y54" s="22">
        <f t="shared" si="57"/>
        <v>13.043608919519496</v>
      </c>
      <c r="Z54" s="22">
        <f t="shared" si="58"/>
        <v>16.666047516239516</v>
      </c>
      <c r="AA54" s="22">
        <f t="shared" si="59"/>
        <v>16.62087578399454</v>
      </c>
      <c r="AB54" s="22">
        <f t="shared" si="60"/>
        <v>15.60413632306316</v>
      </c>
      <c r="AC54" s="22">
        <f t="shared" si="61"/>
        <v>15.651370121212626</v>
      </c>
      <c r="AD54" s="22">
        <f t="shared" si="62"/>
        <v>16.513271084900566</v>
      </c>
      <c r="AE54" s="22">
        <f t="shared" si="63"/>
        <v>17.421056092428163</v>
      </c>
      <c r="AF54" s="22">
        <f t="shared" si="64"/>
        <v>17.136377673818405</v>
      </c>
      <c r="AG54" s="22">
        <f t="shared" si="65"/>
        <v>18.61717719022738</v>
      </c>
      <c r="AH54" s="22">
        <f t="shared" si="66"/>
        <v>16.131037313855686</v>
      </c>
      <c r="AI54" s="22">
        <f t="shared" si="67"/>
        <v>14.749269043585354</v>
      </c>
      <c r="AJ54" s="22">
        <f t="shared" si="68"/>
        <v>14.6294075558258</v>
      </c>
      <c r="AK54" s="22">
        <f t="shared" si="69"/>
        <v>13.754969813598398</v>
      </c>
      <c r="AL54" s="22">
        <f t="shared" si="70"/>
        <v>13.940842280532735</v>
      </c>
      <c r="AM54" s="22">
        <f t="shared" si="71"/>
        <v>13.469896237697586</v>
      </c>
      <c r="AN54" s="22">
        <f t="shared" si="72"/>
        <v>14.194333341348095</v>
      </c>
      <c r="AO54" s="22">
        <f t="shared" si="73"/>
        <v>15.059616120693537</v>
      </c>
      <c r="AP54" s="22">
        <f t="shared" si="74"/>
        <v>18.438862647255206</v>
      </c>
      <c r="AQ54" s="22">
        <f t="shared" si="75"/>
        <v>13.220796977297224</v>
      </c>
      <c r="AR54" s="22">
        <f t="shared" si="76"/>
        <v>12.33865496678684</v>
      </c>
      <c r="AS54" s="22">
        <f t="shared" si="77"/>
        <v>11.91712040864109</v>
      </c>
      <c r="AT54" s="22">
        <f t="shared" si="78"/>
        <v>10.72812516924817</v>
      </c>
      <c r="AU54" s="22">
        <f t="shared" si="79"/>
        <v>11.948744830758596</v>
      </c>
      <c r="AV54" s="22">
        <f t="shared" si="80"/>
        <v>16.4037907228049</v>
      </c>
      <c r="AW54" s="22">
        <f t="shared" si="81"/>
        <v>13.836469579177495</v>
      </c>
      <c r="AX54" s="22">
        <f t="shared" si="82"/>
        <v>11.864731972967604</v>
      </c>
      <c r="AY54" s="22">
        <f t="shared" si="83"/>
        <v>9.868600863356571</v>
      </c>
      <c r="AZ54" s="22">
        <f t="shared" si="84"/>
        <v>9.444512864700451</v>
      </c>
      <c r="BA54" s="22">
        <f t="shared" si="85"/>
        <v>10.593255311700876</v>
      </c>
      <c r="BB54" s="22">
        <f t="shared" si="86"/>
        <v>12.725598528938942</v>
      </c>
      <c r="BC54" s="22">
        <f t="shared" si="87"/>
        <v>10.987378395143146</v>
      </c>
      <c r="BD54" s="22">
        <f t="shared" si="88"/>
        <v>8.783521330945037</v>
      </c>
      <c r="BE54" s="22">
        <f t="shared" si="89"/>
        <v>7.836781989195469</v>
      </c>
      <c r="BF54" s="22">
        <f t="shared" si="90"/>
        <v>5.7932184019587</v>
      </c>
      <c r="BG54" s="22">
        <f t="shared" si="91"/>
        <v>5.139478737829601</v>
      </c>
      <c r="BH54" s="22">
        <f t="shared" si="92"/>
        <v>8.690783782613957</v>
      </c>
      <c r="BI54" s="22">
        <f t="shared" si="93"/>
        <v>9.839534465196493</v>
      </c>
      <c r="BJ54" s="22">
        <f t="shared" si="94"/>
        <v>8.72890297190694</v>
      </c>
      <c r="BK54" s="22">
        <f t="shared" si="95"/>
        <v>9.545105366860849</v>
      </c>
      <c r="BL54" s="22">
        <f t="shared" si="96"/>
        <v>8.06103344585468</v>
      </c>
      <c r="BM54" s="22">
        <f t="shared" si="97"/>
        <v>5.073369162429946</v>
      </c>
      <c r="BN54" s="22">
        <f t="shared" si="98"/>
        <v>3.5769164002836384</v>
      </c>
      <c r="BO54" s="22">
        <f t="shared" si="99"/>
        <v>2.510140708405748</v>
      </c>
      <c r="BP54" s="21">
        <f t="shared" si="100"/>
        <v>0</v>
      </c>
      <c r="BQ54" s="22">
        <f t="shared" si="101"/>
        <v>5.847570056368914</v>
      </c>
      <c r="BR54" s="23">
        <f t="shared" si="102"/>
        <v>7.070192276575817</v>
      </c>
    </row>
    <row r="55" spans="5:70" s="24" customFormat="1" ht="24.75" customHeight="1">
      <c r="E55" s="40" t="s">
        <v>112</v>
      </c>
      <c r="F55" s="57" t="s">
        <v>59</v>
      </c>
      <c r="G55" s="42">
        <v>33</v>
      </c>
      <c r="H55" s="43">
        <v>24</v>
      </c>
      <c r="I55" s="44">
        <v>21.68</v>
      </c>
      <c r="J55" s="42">
        <v>130</v>
      </c>
      <c r="K55" s="43">
        <v>37</v>
      </c>
      <c r="L55" s="44">
        <v>38.39</v>
      </c>
      <c r="M55" s="4">
        <v>27</v>
      </c>
      <c r="O55" s="37">
        <f>G55+(H55/60)+(I55/3600)</f>
        <v>33.40602222222222</v>
      </c>
      <c r="P55" s="38">
        <f>J55+(K55/60)+(L55/3600)</f>
        <v>130.62733055555557</v>
      </c>
      <c r="Q55" s="39">
        <f t="shared" si="103"/>
        <v>0.5830450777721705</v>
      </c>
      <c r="R55" s="39">
        <f t="shared" si="103"/>
        <v>2.2798770112854383</v>
      </c>
      <c r="T55" s="45" t="str">
        <f t="shared" si="53"/>
        <v>F70003</v>
      </c>
      <c r="U55" s="46" t="s">
        <v>163</v>
      </c>
      <c r="V55" s="47">
        <f t="shared" si="1"/>
        <v>12.541262707442476</v>
      </c>
      <c r="W55" s="49">
        <f t="shared" si="55"/>
        <v>9.690697240955755</v>
      </c>
      <c r="X55" s="49">
        <f t="shared" si="56"/>
        <v>7.80358662132445</v>
      </c>
      <c r="Y55" s="49">
        <f t="shared" si="57"/>
        <v>13.978695637420863</v>
      </c>
      <c r="Z55" s="49">
        <f t="shared" si="58"/>
        <v>18.29020206558311</v>
      </c>
      <c r="AA55" s="49">
        <f t="shared" si="59"/>
        <v>14.918909015313414</v>
      </c>
      <c r="AB55" s="49">
        <f t="shared" si="60"/>
        <v>12.97621222531263</v>
      </c>
      <c r="AC55" s="49">
        <f t="shared" si="61"/>
        <v>12.163084090247946</v>
      </c>
      <c r="AD55" s="49">
        <f t="shared" si="62"/>
        <v>11.975366094432792</v>
      </c>
      <c r="AE55" s="49">
        <f t="shared" si="63"/>
        <v>12.637162948444034</v>
      </c>
      <c r="AF55" s="49">
        <f t="shared" si="64"/>
        <v>11.946205081003969</v>
      </c>
      <c r="AG55" s="49">
        <f t="shared" si="65"/>
        <v>12.932097650942126</v>
      </c>
      <c r="AH55" s="49">
        <f t="shared" si="66"/>
        <v>15.913229494697658</v>
      </c>
      <c r="AI55" s="49">
        <f t="shared" si="67"/>
        <v>13.620540089288443</v>
      </c>
      <c r="AJ55" s="49">
        <f t="shared" si="68"/>
        <v>12.706105496456638</v>
      </c>
      <c r="AK55" s="49">
        <f t="shared" si="69"/>
        <v>11.355097556347598</v>
      </c>
      <c r="AL55" s="49">
        <f t="shared" si="70"/>
        <v>10.53025782973899</v>
      </c>
      <c r="AM55" s="49">
        <f t="shared" si="71"/>
        <v>9.653930115670612</v>
      </c>
      <c r="AN55" s="49">
        <f t="shared" si="72"/>
        <v>9.311244704543903</v>
      </c>
      <c r="AO55" s="49">
        <f t="shared" si="73"/>
        <v>9.91068618004524</v>
      </c>
      <c r="AP55" s="49">
        <f t="shared" si="74"/>
        <v>19.454343564546008</v>
      </c>
      <c r="AQ55" s="49">
        <f t="shared" si="75"/>
        <v>12.588429819395035</v>
      </c>
      <c r="AR55" s="49">
        <f t="shared" si="76"/>
        <v>11.13312650592528</v>
      </c>
      <c r="AS55" s="49">
        <f t="shared" si="77"/>
        <v>9.228353774555401</v>
      </c>
      <c r="AT55" s="49">
        <f t="shared" si="78"/>
        <v>6.846656469084069</v>
      </c>
      <c r="AU55" s="49">
        <f t="shared" si="79"/>
        <v>7.820130486481798</v>
      </c>
      <c r="AV55" s="49">
        <f t="shared" si="80"/>
        <v>17.952128138161324</v>
      </c>
      <c r="AW55" s="49">
        <f t="shared" si="81"/>
        <v>15.015441092549862</v>
      </c>
      <c r="AX55" s="49">
        <f t="shared" si="82"/>
        <v>12.566806270648206</v>
      </c>
      <c r="AY55" s="49">
        <f t="shared" si="83"/>
        <v>9.889471322356853</v>
      </c>
      <c r="AZ55" s="49">
        <f t="shared" si="84"/>
        <v>7.136358497463999</v>
      </c>
      <c r="BA55" s="49">
        <f t="shared" si="85"/>
        <v>5.855899101006545</v>
      </c>
      <c r="BB55" s="49">
        <f t="shared" si="86"/>
        <v>7.316829640002793</v>
      </c>
      <c r="BC55" s="49">
        <f t="shared" si="87"/>
        <v>12.321257098343366</v>
      </c>
      <c r="BD55" s="49">
        <f t="shared" si="88"/>
        <v>9.60538741050733</v>
      </c>
      <c r="BE55" s="49">
        <f t="shared" si="89"/>
        <v>7.801400128767986</v>
      </c>
      <c r="BF55" s="49">
        <f t="shared" si="90"/>
        <v>3.476817408260622</v>
      </c>
      <c r="BG55" s="49">
        <f t="shared" si="91"/>
        <v>2.1451897911492224</v>
      </c>
      <c r="BH55" s="49">
        <f t="shared" si="92"/>
        <v>3.2068015435809705</v>
      </c>
      <c r="BI55" s="49">
        <f t="shared" si="93"/>
        <v>4.049309712866527</v>
      </c>
      <c r="BJ55" s="49">
        <f t="shared" si="94"/>
        <v>3.4578571670537928</v>
      </c>
      <c r="BK55" s="49">
        <f t="shared" si="95"/>
        <v>11.532683326880505</v>
      </c>
      <c r="BL55" s="49">
        <f t="shared" si="96"/>
        <v>9.65347945363824</v>
      </c>
      <c r="BM55" s="49">
        <f t="shared" si="97"/>
        <v>8.807859404002155</v>
      </c>
      <c r="BN55" s="49">
        <f t="shared" si="98"/>
        <v>5.766244582598279</v>
      </c>
      <c r="BO55" s="49">
        <f t="shared" si="99"/>
        <v>5.56711111373631</v>
      </c>
      <c r="BP55" s="49">
        <f t="shared" si="100"/>
        <v>5.847570056368914</v>
      </c>
      <c r="BQ55" s="48">
        <f t="shared" si="101"/>
        <v>9.492039680480957E-05</v>
      </c>
      <c r="BR55" s="50">
        <f t="shared" si="102"/>
        <v>3.3446954455477518</v>
      </c>
    </row>
    <row r="56" spans="5:70" s="6" customFormat="1" ht="24.75" customHeight="1">
      <c r="E56" s="69" t="s">
        <v>113</v>
      </c>
      <c r="F56" s="7" t="s">
        <v>60</v>
      </c>
      <c r="G56" s="70">
        <v>33</v>
      </c>
      <c r="H56" s="71">
        <v>25</v>
      </c>
      <c r="I56" s="72">
        <v>25.42</v>
      </c>
      <c r="J56" s="70">
        <v>130</v>
      </c>
      <c r="K56" s="71">
        <v>35</v>
      </c>
      <c r="L56" s="72">
        <v>53.49</v>
      </c>
      <c r="M56" s="73">
        <v>123</v>
      </c>
      <c r="O56" s="14">
        <f>G56+(H56/60)+(I56/3600)</f>
        <v>33.42372777777778</v>
      </c>
      <c r="P56" s="15">
        <f>J56+(K56/60)+(L56/3600)</f>
        <v>130.59819166666668</v>
      </c>
      <c r="Q56" s="16">
        <f t="shared" si="103"/>
        <v>0.5833540980125098</v>
      </c>
      <c r="R56" s="16">
        <f t="shared" si="103"/>
        <v>2.279368441733954</v>
      </c>
      <c r="T56" s="74" t="str">
        <f t="shared" si="53"/>
        <v>F80012</v>
      </c>
      <c r="U56" s="75" t="s">
        <v>114</v>
      </c>
      <c r="V56" s="76">
        <f t="shared" si="1"/>
        <v>15.609100452031207</v>
      </c>
      <c r="W56" s="77">
        <f t="shared" si="55"/>
        <v>12.895372017126984</v>
      </c>
      <c r="X56" s="77">
        <f t="shared" si="56"/>
        <v>11.14201252981921</v>
      </c>
      <c r="Y56" s="77">
        <f t="shared" si="57"/>
        <v>17.236427698883862</v>
      </c>
      <c r="Z56" s="77">
        <f t="shared" si="58"/>
        <v>21.489777785603724</v>
      </c>
      <c r="AA56" s="77">
        <f t="shared" si="59"/>
        <v>18.191544893286952</v>
      </c>
      <c r="AB56" s="77">
        <f t="shared" si="60"/>
        <v>16.118951571340723</v>
      </c>
      <c r="AC56" s="77">
        <f t="shared" si="61"/>
        <v>15.079258483962697</v>
      </c>
      <c r="AD56" s="77">
        <f t="shared" si="62"/>
        <v>14.373543859550622</v>
      </c>
      <c r="AE56" s="77">
        <f t="shared" si="63"/>
        <v>14.826283651455388</v>
      </c>
      <c r="AF56" s="77">
        <f t="shared" si="64"/>
        <v>13.770381110200896</v>
      </c>
      <c r="AG56" s="77">
        <f t="shared" si="65"/>
        <v>13.883583636710231</v>
      </c>
      <c r="AH56" s="77">
        <f t="shared" si="66"/>
        <v>19.25678531243408</v>
      </c>
      <c r="AI56" s="77">
        <f t="shared" si="67"/>
        <v>16.950608083487346</v>
      </c>
      <c r="AJ56" s="77">
        <f t="shared" si="68"/>
        <v>15.97343174091925</v>
      </c>
      <c r="AK56" s="77">
        <f t="shared" si="69"/>
        <v>14.571620472401687</v>
      </c>
      <c r="AL56" s="77">
        <f t="shared" si="70"/>
        <v>13.522736075079374</v>
      </c>
      <c r="AM56" s="77">
        <f t="shared" si="71"/>
        <v>12.531947644938125</v>
      </c>
      <c r="AN56" s="77">
        <f t="shared" si="72"/>
        <v>11.578401192440328</v>
      </c>
      <c r="AO56" s="77">
        <f t="shared" si="73"/>
        <v>11.885728431449596</v>
      </c>
      <c r="AP56" s="77">
        <f t="shared" si="74"/>
        <v>22.73798590241808</v>
      </c>
      <c r="AQ56" s="77">
        <f t="shared" si="75"/>
        <v>15.9331075355408</v>
      </c>
      <c r="AR56" s="77">
        <f t="shared" si="76"/>
        <v>14.471022067616001</v>
      </c>
      <c r="AS56" s="77">
        <f t="shared" si="77"/>
        <v>12.440218276613093</v>
      </c>
      <c r="AT56" s="77">
        <f t="shared" si="78"/>
        <v>9.846001015129602</v>
      </c>
      <c r="AU56" s="77">
        <f t="shared" si="79"/>
        <v>10.656704519882393</v>
      </c>
      <c r="AV56" s="77">
        <f t="shared" si="80"/>
        <v>21.16091604341682</v>
      </c>
      <c r="AW56" s="77">
        <f t="shared" si="81"/>
        <v>18.252628359647378</v>
      </c>
      <c r="AX56" s="77">
        <f t="shared" si="82"/>
        <v>15.83632539471303</v>
      </c>
      <c r="AY56" s="77">
        <f t="shared" si="83"/>
        <v>13.191066394139725</v>
      </c>
      <c r="AZ56" s="77">
        <f t="shared" si="84"/>
        <v>10.44935776942811</v>
      </c>
      <c r="BA56" s="77">
        <f t="shared" si="85"/>
        <v>8.512894875891725</v>
      </c>
      <c r="BB56" s="77">
        <f t="shared" si="86"/>
        <v>9.161007252033361</v>
      </c>
      <c r="BC56" s="77">
        <f t="shared" si="87"/>
        <v>15.503678450760649</v>
      </c>
      <c r="BD56" s="77">
        <f t="shared" si="88"/>
        <v>12.810304712358128</v>
      </c>
      <c r="BE56" s="77">
        <f t="shared" si="89"/>
        <v>11.067385278992798</v>
      </c>
      <c r="BF56" s="77">
        <f t="shared" si="90"/>
        <v>6.787395171790182</v>
      </c>
      <c r="BG56" s="77">
        <f t="shared" si="91"/>
        <v>5.386712092699635</v>
      </c>
      <c r="BH56" s="77">
        <f t="shared" si="92"/>
        <v>5.596851607308267</v>
      </c>
      <c r="BI56" s="77">
        <f t="shared" si="93"/>
        <v>4.3156217031315975</v>
      </c>
      <c r="BJ56" s="77">
        <f t="shared" si="94"/>
        <v>2.396639989030327</v>
      </c>
      <c r="BK56" s="77">
        <f t="shared" si="95"/>
        <v>14.579801436358702</v>
      </c>
      <c r="BL56" s="77">
        <f t="shared" si="96"/>
        <v>12.728718321067467</v>
      </c>
      <c r="BM56" s="77">
        <f t="shared" si="97"/>
        <v>11.257766614770798</v>
      </c>
      <c r="BN56" s="77">
        <f t="shared" si="98"/>
        <v>8.400034074579745</v>
      </c>
      <c r="BO56" s="77">
        <f t="shared" si="99"/>
        <v>7.869118887854971</v>
      </c>
      <c r="BP56" s="77">
        <f t="shared" si="100"/>
        <v>7.070192276575817</v>
      </c>
      <c r="BQ56" s="77">
        <f t="shared" si="101"/>
        <v>3.3446954455477518</v>
      </c>
      <c r="BR56" s="78">
        <f t="shared" si="102"/>
        <v>0</v>
      </c>
    </row>
  </sheetData>
  <mergeCells count="4">
    <mergeCell ref="G6:I6"/>
    <mergeCell ref="J6:L6"/>
    <mergeCell ref="T6:T7"/>
    <mergeCell ref="U6:U7"/>
  </mergeCells>
  <printOptions horizontalCentered="1" vertic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8" scale="6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takemi moriyama</dc:creator>
  <cp:keywords/>
  <dc:description/>
  <cp:lastModifiedBy>takemi moriyama</cp:lastModifiedBy>
  <cp:lastPrinted>2004-05-19T10:55:37Z</cp:lastPrinted>
  <dcterms:created xsi:type="dcterms:W3CDTF">2004-05-07T12:06:59Z</dcterms:created>
  <dcterms:modified xsi:type="dcterms:W3CDTF">2004-05-19T10:57:47Z</dcterms:modified>
  <cp:category/>
  <cp:version/>
  <cp:contentType/>
  <cp:contentStatus/>
</cp:coreProperties>
</file>